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3-servidor-8\Dados\SURIS\Relatório Pillar 3\a. Relatório de Pilar 3\Anexos - BRDE Pilar 3 202306 - 23T2\"/>
    </mc:Choice>
  </mc:AlternateContent>
  <xr:revisionPtr revIDLastSave="0" documentId="13_ncr:1_{E542C0B9-5893-415B-B340-345954531CA7}" xr6:coauthVersionLast="36" xr6:coauthVersionMax="36" xr10:uidLastSave="{00000000-0000-0000-0000-000000000000}"/>
  <bookViews>
    <workbookView xWindow="0" yWindow="0" windowWidth="28800" windowHeight="11630" tabRatio="827" xr2:uid="{BB1D1D11-6376-4495-AAF1-E40160C2C4B6}"/>
  </bookViews>
  <sheets>
    <sheet name="KM1 - 2T23" sheetId="12" r:id="rId1"/>
    <sheet name="OV1 - 2T23" sheetId="13" r:id="rId2"/>
    <sheet name="MR1 - 2T23" sheetId="14" r:id="rId3"/>
    <sheet name="CR1 - 2T23" sheetId="3" r:id="rId4"/>
    <sheet name="CR2 - 2T23" sheetId="4" r:id="rId5"/>
    <sheet name="IRRBB1 - XT2X" sheetId="11" state="hidden" r:id="rId6"/>
    <sheet name="CRBa - XT2X" sheetId="5" state="hidden" r:id="rId7"/>
    <sheet name="CRBb - XT2X" sheetId="6" state="hidden" r:id="rId8"/>
    <sheet name="CRBc - XT2X" sheetId="7" state="hidden" r:id="rId9"/>
    <sheet name="CRBd - XT2X" sheetId="8" state="hidden" r:id="rId10"/>
    <sheet name="CRBe - XT2X" sheetId="9" state="hidden" r:id="rId11"/>
  </sheets>
  <definedNames>
    <definedName name="_Order1" hidden="1">255</definedName>
    <definedName name="_Order2" hidden="1">0</definedName>
    <definedName name="a" localSheetId="3" hidden="1">{#N/A,#N/A,TRUE,"Q PRÉ TOT";#N/A,#N/A,TRUE,"Q PRÉ ARBI"}</definedName>
    <definedName name="a" localSheetId="4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9" hidden="1">{#N/A,#N/A,TRUE,"Q PRÉ TOT";#N/A,#N/A,TRUE,"Q PRÉ ARBI"}</definedName>
    <definedName name="a" localSheetId="10" hidden="1">{#N/A,#N/A,TRUE,"Q PRÉ TOT";#N/A,#N/A,TRUE,"Q PRÉ ARBI"}</definedName>
    <definedName name="a" localSheetId="5" hidden="1">{#N/A,#N/A,TRUE,"Q PRÉ TOT";#N/A,#N/A,TRUE,"Q PRÉ ARBI"}</definedName>
    <definedName name="a" localSheetId="0" hidden="1">{#N/A,#N/A,TRUE,"Q PRÉ TOT";#N/A,#N/A,TRUE,"Q PRÉ ARBI"}</definedName>
    <definedName name="a" localSheetId="2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>#REF!</definedName>
    <definedName name="Aba_Fim">#REF!</definedName>
    <definedName name="Anexo_4a">#REF!</definedName>
    <definedName name="Anexo_4b">#REF!</definedName>
    <definedName name="Anexo_4c">#REF!</definedName>
    <definedName name="_xlnm.Print_Area" localSheetId="10">'CRBe - XT2X'!$B$2:$C$11</definedName>
    <definedName name="bbb" localSheetId="3" hidden="1">{#N/A,#N/A,TRUE,"Q PRÉ TOT";#N/A,#N/A,TRUE,"Q PRÉ ARBI"}</definedName>
    <definedName name="bbb" localSheetId="4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9" hidden="1">{#N/A,#N/A,TRUE,"Q PRÉ TOT";#N/A,#N/A,TRUE,"Q PRÉ ARBI"}</definedName>
    <definedName name="bbb" localSheetId="10" hidden="1">{#N/A,#N/A,TRUE,"Q PRÉ TOT";#N/A,#N/A,TRUE,"Q PRÉ ARBI"}</definedName>
    <definedName name="bbb" localSheetId="5" hidden="1">{#N/A,#N/A,TRUE,"Q PRÉ TOT";#N/A,#N/A,TRUE,"Q PRÉ ARBI"}</definedName>
    <definedName name="bbb" localSheetId="0" hidden="1">{#N/A,#N/A,TRUE,"Q PRÉ TOT";#N/A,#N/A,TRUE,"Q PRÉ ARBI"}</definedName>
    <definedName name="bbb" localSheetId="2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3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0" hidden="1">{#N/A,#N/A,FALSE,"MATREAL";#N/A,#N/A,FALSE,"MATNOR";#N/A,#N/A,FALSE,"MATSTR"}</definedName>
    <definedName name="bcn" localSheetId="2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localSheetId="0" hidden="1">{#N/A,#N/A,TRUE,"Q PRÉ TOT";#N/A,#N/A,TRUE,"Q PRÉ ARBI"}</definedName>
    <definedName name="ccc" localSheetId="2" hidden="1">{#N/A,#N/A,TRUE,"Q PRÉ TOT";#N/A,#N/A,TRUE,"Q PRÉ ARBI"}</definedName>
    <definedName name="ccc" localSheetId="1" hidden="1">{#N/A,#N/A,TRUE,"Q PRÉ TOT";#N/A,#N/A,TRUE,"Q PRÉ ARBI"}</definedName>
    <definedName name="ccc" hidden="1">{#N/A,#N/A,TRUE,"Q PRÉ TOT";#N/A,#N/A,TRUE,"Q PRÉ ARBI"}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3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0" hidden="1">{#N/A,#N/A,FALSE,"MATREAL";#N/A,#N/A,FALSE,"MATNOR";#N/A,#N/A,FALSE,"MATSTR"}</definedName>
    <definedName name="comite" localSheetId="2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localSheetId="0" hidden="1">{#N/A,#N/A,FALSE,"MATREAL";#N/A,#N/A,FALSE,"MATNOR";#N/A,#N/A,FALSE,"MATSTR"}</definedName>
    <definedName name="cr" localSheetId="2" hidden="1">{#N/A,#N/A,FALSE,"MATREAL";#N/A,#N/A,FALSE,"MATNOR";#N/A,#N/A,FALSE,"MATSTR"}</definedName>
    <definedName name="cr" localSheetId="1" hidden="1">{#N/A,#N/A,FALSE,"MATREAL";#N/A,#N/A,FALSE,"MATNOR";#N/A,#N/A,FALSE,"MATSTR"}</definedName>
    <definedName name="cr" hidden="1">{#N/A,#N/A,FALSE,"MATREAL";#N/A,#N/A,FALSE,"MATNOR";#N/A,#N/A,FALSE,"MATSTR"}</definedName>
    <definedName name="Data_Ref">#REF!</definedName>
    <definedName name="Data_Ref11">#REF!</definedName>
    <definedName name="Data_Ref12">#REF!</definedName>
    <definedName name="Data_Ref2">#REF!</definedName>
    <definedName name="Data_Ref3">#REF!</definedName>
    <definedName name="Data_Ref5">#REF!</definedName>
    <definedName name="Data_Ref6">#REF!</definedName>
    <definedName name="Data_Ref8">#REF!</definedName>
    <definedName name="Data_Ref9">#REF!</definedName>
    <definedName name="ddd" localSheetId="0" hidden="1">{#N/A,#N/A,TRUE,"GRAFIC1";#N/A,#N/A,TRUE,"GRAFIC3";#N/A,#N/A,TRUE,"GRAF4"}</definedName>
    <definedName name="ddd" localSheetId="2" hidden="1">{#N/A,#N/A,TRUE,"GRAFIC1";#N/A,#N/A,TRUE,"GRAFIC3";#N/A,#N/A,TRUE,"GRAF4"}</definedName>
    <definedName name="ddd" localSheetId="1" hidden="1">{#N/A,#N/A,TRUE,"GRAFIC1";#N/A,#N/A,TRUE,"GRAFIC3";#N/A,#N/A,TRUE,"GRAF4"}</definedName>
    <definedName name="ddd" hidden="1">{#N/A,#N/A,TRUE,"GRAFIC1";#N/A,#N/A,TRUE,"GRAFIC3";#N/A,#N/A,TRUE,"GRAF4"}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0" hidden="1">{"assumptions and inputs",#N/A,FALSE,"valuation";"intermediate calculations",#N/A,FALSE,"valuation";"dollar conversion",#N/A,FALSE,"valuation";"analysis at various prices",#N/A,FALSE,"valuation"}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>#REF!</definedName>
    <definedName name="End_Save">#REF!</definedName>
    <definedName name="eu" localSheetId="3" hidden="1">{#N/A,#N/A,TRUE,"GRAFIC1";#N/A,#N/A,TRUE,"GRAFIC3";#N/A,#N/A,TRUE,"GRAF4"}</definedName>
    <definedName name="eu" localSheetId="4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0" hidden="1">{#N/A,#N/A,TRUE,"GRAFIC1";#N/A,#N/A,TRUE,"GRAFIC3";#N/A,#N/A,TRUE,"GRAF4"}</definedName>
    <definedName name="eu" localSheetId="2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3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0" hidden="1">{#N/A,#N/A,FALSE,"MATREAL";#N/A,#N/A,FALSE,"MATNOR";#N/A,#N/A,FALSE,"MATSTR"}</definedName>
    <definedName name="fui" localSheetId="2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3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0" hidden="1">{"'ec X reg'!$C$27:$F$31","'ec X reg'!$C$27:$F$31","'cobert reg(-)ant'!$B$8:$D$20","'ec X reg'!$C$27:$F$31"}</definedName>
    <definedName name="HTML_Control" localSheetId="2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>#REF!</definedName>
    <definedName name="I_Col_Inic">#REF!</definedName>
    <definedName name="I_Ref_Tri">#REF!</definedName>
    <definedName name="ID_Idioma">#REF!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3" hidden="1">{#N/A,#N/A,TRUE,"Q PRÉ TOT";#N/A,#N/A,TRUE,"Q PRÉ ARBI"}</definedName>
    <definedName name="kkk" localSheetId="4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9" hidden="1">{#N/A,#N/A,TRUE,"Q PRÉ TOT";#N/A,#N/A,TRUE,"Q PRÉ ARBI"}</definedName>
    <definedName name="kkk" localSheetId="10" hidden="1">{#N/A,#N/A,TRUE,"Q PRÉ TOT";#N/A,#N/A,TRUE,"Q PRÉ ARBI"}</definedName>
    <definedName name="kkk" localSheetId="5" hidden="1">{#N/A,#N/A,TRUE,"Q PRÉ TOT";#N/A,#N/A,TRUE,"Q PRÉ ARBI"}</definedName>
    <definedName name="kkk" localSheetId="0" hidden="1">{#N/A,#N/A,TRUE,"Q PRÉ TOT";#N/A,#N/A,TRUE,"Q PRÉ ARBI"}</definedName>
    <definedName name="kkk" localSheetId="2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3" hidden="1">{#N/A,#N/A,TRUE,"Q PRÉ TOT";#N/A,#N/A,TRUE,"Q PRÉ ARBI"}</definedName>
    <definedName name="kl" localSheetId="4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9" hidden="1">{#N/A,#N/A,TRUE,"Q PRÉ TOT";#N/A,#N/A,TRUE,"Q PRÉ ARBI"}</definedName>
    <definedName name="kl" localSheetId="10" hidden="1">{#N/A,#N/A,TRUE,"Q PRÉ TOT";#N/A,#N/A,TRUE,"Q PRÉ ARBI"}</definedName>
    <definedName name="kl" localSheetId="5" hidden="1">{#N/A,#N/A,TRUE,"Q PRÉ TOT";#N/A,#N/A,TRUE,"Q PRÉ ARBI"}</definedName>
    <definedName name="kl" localSheetId="0" hidden="1">{#N/A,#N/A,TRUE,"Q PRÉ TOT";#N/A,#N/A,TRUE,"Q PRÉ ARBI"}</definedName>
    <definedName name="kl" localSheetId="2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>#REF!</definedName>
    <definedName name="Lin_Inic">#REF!</definedName>
    <definedName name="Nome_Aba">#REF!</definedName>
    <definedName name="o" localSheetId="3" hidden="1">{#N/A,#N/A,TRUE,"Q PRÉ TOT";#N/A,#N/A,TRUE,"Q PRÉ ARBI"}</definedName>
    <definedName name="o" localSheetId="4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9" hidden="1">{#N/A,#N/A,TRUE,"Q PRÉ TOT";#N/A,#N/A,TRUE,"Q PRÉ ARBI"}</definedName>
    <definedName name="o" localSheetId="10" hidden="1">{#N/A,#N/A,TRUE,"Q PRÉ TOT";#N/A,#N/A,TRUE,"Q PRÉ ARBI"}</definedName>
    <definedName name="o" localSheetId="5" hidden="1">{#N/A,#N/A,TRUE,"Q PRÉ TOT";#N/A,#N/A,TRUE,"Q PRÉ ARBI"}</definedName>
    <definedName name="o" localSheetId="0" hidden="1">{#N/A,#N/A,TRUE,"Q PRÉ TOT";#N/A,#N/A,TRUE,"Q PRÉ ARBI"}</definedName>
    <definedName name="o" localSheetId="2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>#REF!</definedName>
    <definedName name="P_Col_Inic">#REF!</definedName>
    <definedName name="P_Ref_Tri">#REF!</definedName>
    <definedName name="pç" localSheetId="3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0" hidden="1">{#N/A,#N/A,FALSE,"grafi_di";#N/A,#N/A,FALSE,"grafi_dol";#N/A,#N/A,FALSE,"grafi_u$";#N/A,#N/A,FALSE,"grafi_acoes"}</definedName>
    <definedName name="pç" localSheetId="2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>#REF!</definedName>
    <definedName name="PLANNBCE20201" localSheetId="3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0" hidden="1">{#N/A,#N/A,FALSE,"NTN-150297-2";#N/A,#N/A,FALSE,"NTN-150297-4";#N/A,#N/A,FALSE,"NTN- 010397"}</definedName>
    <definedName name="PLANNBCE20201" localSheetId="2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3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0" hidden="1">{#N/A,#N/A,FALSE,"MATREAL";#N/A,#N/A,FALSE,"MATNOR";#N/A,#N/A,FALSE,"MATSTR"}</definedName>
    <definedName name="Previ" localSheetId="2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3" hidden="1">{#N/A,#N/A,TRUE,"Q PRÉ TOT";#N/A,#N/A,TRUE,"Q PRÉ ARBI"}</definedName>
    <definedName name="Previdência" localSheetId="4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9" hidden="1">{#N/A,#N/A,TRUE,"Q PRÉ TOT";#N/A,#N/A,TRUE,"Q PRÉ ARBI"}</definedName>
    <definedName name="Previdência" localSheetId="10" hidden="1">{#N/A,#N/A,TRUE,"Q PRÉ TOT";#N/A,#N/A,TRUE,"Q PRÉ ARBI"}</definedName>
    <definedName name="Previdência" localSheetId="5" hidden="1">{#N/A,#N/A,TRUE,"Q PRÉ TOT";#N/A,#N/A,TRUE,"Q PRÉ ARBI"}</definedName>
    <definedName name="Previdência" localSheetId="0" hidden="1">{#N/A,#N/A,TRUE,"Q PRÉ TOT";#N/A,#N/A,TRUE,"Q PRÉ ARBI"}</definedName>
    <definedName name="Previdência" localSheetId="2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3" hidden="1">{#N/A,#N/A,FALSE,"GRAFIC1";#N/A,#N/A,FALSE,"GRAFIC3";#N/A,#N/A,FALSE,"GRAF4"}</definedName>
    <definedName name="q" localSheetId="4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0" hidden="1">{#N/A,#N/A,FALSE,"GRAFIC1";#N/A,#N/A,FALSE,"GRAFIC3";#N/A,#N/A,FALSE,"GRAF4"}</definedName>
    <definedName name="q" localSheetId="2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3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0" hidden="1">{#N/A,#N/A,FALSE,"NTN-150297-2";#N/A,#N/A,FALSE,"NTN-150297-4";#N/A,#N/A,FALSE,"NTN- 010397"}</definedName>
    <definedName name="RCExpFPRa" localSheetId="2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>#REF!</definedName>
    <definedName name="REP_2T">#REF!</definedName>
    <definedName name="REP_3T">#REF!</definedName>
    <definedName name="REP_4T">#REF!</definedName>
    <definedName name="Rep_Tri">#REF!</definedName>
    <definedName name="Reporte">#REF!</definedName>
    <definedName name="s" localSheetId="3" hidden="1">{#N/A,#N/A,TRUE,"Q PRÉ TOT";#N/A,#N/A,TRUE,"Q PRÉ ARBI"}</definedName>
    <definedName name="s" localSheetId="4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9" hidden="1">{#N/A,#N/A,TRUE,"Q PRÉ TOT";#N/A,#N/A,TRUE,"Q PRÉ ARBI"}</definedName>
    <definedName name="s" localSheetId="10" hidden="1">{#N/A,#N/A,TRUE,"Q PRÉ TOT";#N/A,#N/A,TRUE,"Q PRÉ ARBI"}</definedName>
    <definedName name="s" localSheetId="5" hidden="1">{#N/A,#N/A,TRUE,"Q PRÉ TOT";#N/A,#N/A,TRUE,"Q PRÉ ARBI"}</definedName>
    <definedName name="s" localSheetId="0" hidden="1">{#N/A,#N/A,TRUE,"Q PRÉ TOT";#N/A,#N/A,TRUE,"Q PRÉ ARBI"}</definedName>
    <definedName name="s" localSheetId="2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3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0" hidden="1">{#N/A,#N/A,FALSE,"MATREAL";#N/A,#N/A,FALSE,"MATNOR";#N/A,#N/A,FALSE,"MATSTR"}</definedName>
    <definedName name="SASAS" localSheetId="2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3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0" hidden="1">{#N/A,#N/A,FALSE,"grafi_di";#N/A,#N/A,FALSE,"grafi_dol";#N/A,#N/A,FALSE,"grafi_u$";#N/A,#N/A,FALSE,"grafi_acoes"}</definedName>
    <definedName name="se" localSheetId="2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3" hidden="1">{#N/A,#N/A,TRUE,"Q PRÉ TOT";#N/A,#N/A,TRUE,"Q PRÉ ARBI"}</definedName>
    <definedName name="swap" localSheetId="4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9" hidden="1">{#N/A,#N/A,TRUE,"Q PRÉ TOT";#N/A,#N/A,TRUE,"Q PRÉ ARBI"}</definedName>
    <definedName name="swap" localSheetId="10" hidden="1">{#N/A,#N/A,TRUE,"Q PRÉ TOT";#N/A,#N/A,TRUE,"Q PRÉ ARBI"}</definedName>
    <definedName name="swap" localSheetId="5" hidden="1">{#N/A,#N/A,TRUE,"Q PRÉ TOT";#N/A,#N/A,TRUE,"Q PRÉ ARBI"}</definedName>
    <definedName name="swap" localSheetId="0" hidden="1">{#N/A,#N/A,TRUE,"Q PRÉ TOT";#N/A,#N/A,TRUE,"Q PRÉ ARBI"}</definedName>
    <definedName name="swap" localSheetId="2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3" hidden="1">{#N/A,#N/A,TRUE,"GRAFIC1";#N/A,#N/A,TRUE,"GRAFIC3";#N/A,#N/A,TRUE,"GRAF4"}</definedName>
    <definedName name="teste" localSheetId="4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0" hidden="1">{#N/A,#N/A,TRUE,"GRAFIC1";#N/A,#N/A,TRUE,"GRAFIC3";#N/A,#N/A,TRUE,"GRAF4"}</definedName>
    <definedName name="teste" localSheetId="2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3" hidden="1">{#N/A,#N/A,TRUE,"Q PRÉ TOT";#N/A,#N/A,TRUE,"Q PRÉ ARBI"}</definedName>
    <definedName name="vanessa" localSheetId="4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9" hidden="1">{#N/A,#N/A,TRUE,"Q PRÉ TOT";#N/A,#N/A,TRUE,"Q PRÉ ARBI"}</definedName>
    <definedName name="vanessa" localSheetId="10" hidden="1">{#N/A,#N/A,TRUE,"Q PRÉ TOT";#N/A,#N/A,TRUE,"Q PRÉ ARBI"}</definedName>
    <definedName name="vanessa" localSheetId="5" hidden="1">{#N/A,#N/A,TRUE,"Q PRÉ TOT";#N/A,#N/A,TRUE,"Q PRÉ ARBI"}</definedName>
    <definedName name="vanessa" localSheetId="0" hidden="1">{#N/A,#N/A,TRUE,"Q PRÉ TOT";#N/A,#N/A,TRUE,"Q PRÉ ARBI"}</definedName>
    <definedName name="vanessa" localSheetId="2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3" hidden="1">{#N/A,#N/A,TRUE,"GRAFIC1";#N/A,#N/A,TRUE,"GRAFIC3";#N/A,#N/A,TRUE,"GRAF4"}</definedName>
    <definedName name="w" localSheetId="4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0" hidden="1">{#N/A,#N/A,TRUE,"GRAFIC1";#N/A,#N/A,TRUE,"GRAFIC3";#N/A,#N/A,TRUE,"GRAF4"}</definedName>
    <definedName name="w" localSheetId="2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3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0" hidden="1">{#N/A,#N/A,FALSE,"grafi_di";#N/A,#N/A,FALSE,"grafi_dol";#N/A,#N/A,FALSE,"grafi_u$";#N/A,#N/A,FALSE,"grafi_acoes"}</definedName>
    <definedName name="wrn.COMPARA." localSheetId="2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3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0" hidden="1">{#N/A,#N/A,TRUE,"GRAFIC1";#N/A,#N/A,TRUE,"GRAFIC3";#N/A,#N/A,TRUE,"GRAF4"}</definedName>
    <definedName name="wrn.GRAFICO." localSheetId="2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3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0" hidden="1">{#N/A,#N/A,FALSE,"GRAFIC1";#N/A,#N/A,FALSE,"GRAFIC3";#N/A,#N/A,FALSE,"GRAF4"}</definedName>
    <definedName name="wrn.GRAFICOS." localSheetId="2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3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0" hidden="1">{#N/A,#N/A,FALSE,"MATREAL";#N/A,#N/A,FALSE,"MATNOR";#N/A,#N/A,FALSE,"MATSTR"}</definedName>
    <definedName name="wrn.matriz." localSheetId="2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3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0" hidden="1">{#N/A,#N/A,FALSE,"NTN-150297-2";#N/A,#N/A,FALSE,"NTN-150297-4";#N/A,#N/A,FALSE,"NTN- 010397"}</definedName>
    <definedName name="wrn.NTNS." localSheetId="2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9" hidden="1">{#N/A,#N/A,TRUE,"Q PRÉ TOT";#N/A,#N/A,TRUE,"Q PRÉ ARBI"}</definedName>
    <definedName name="wrn.SWAPRÉ." localSheetId="10" hidden="1">{#N/A,#N/A,TRUE,"Q PRÉ TOT";#N/A,#N/A,TRUE,"Q PRÉ ARBI"}</definedName>
    <definedName name="wrn.SWAPRÉ." localSheetId="5" hidden="1">{#N/A,#N/A,TRUE,"Q PRÉ TOT";#N/A,#N/A,TRUE,"Q PRÉ ARBI"}</definedName>
    <definedName name="wrn.SWAPRÉ." localSheetId="0" hidden="1">{#N/A,#N/A,TRUE,"Q PRÉ TOT";#N/A,#N/A,TRUE,"Q PRÉ ARBI"}</definedName>
    <definedName name="wrn.SWAPRÉ." localSheetId="2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3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0" hidden="1">{#N/A,#N/A,FALSE,"GRAFIC1";#N/A,#N/A,FALSE,"GRAFIC3";#N/A,#N/A,FALSE,"GRAF4"}</definedName>
    <definedName name="wwwww" localSheetId="2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0" hidden="1">{"assumptions and inputs",#N/A,FALSE,"valuation";"intermediate calculations",#N/A,FALSE,"valuation";"dollar conversion",#N/A,FALSE,"valuation";"analysis at various prices",#N/A,FALSE,"valuation"}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4" l="1"/>
  <c r="F26" i="13"/>
  <c r="F24" i="13"/>
  <c r="F22" i="13" s="1"/>
  <c r="E22" i="13"/>
  <c r="E30" i="13" s="1"/>
  <c r="D22" i="13"/>
  <c r="D30" i="13" s="1"/>
  <c r="F11" i="13"/>
  <c r="F10" i="13"/>
  <c r="F30" i="13" l="1"/>
  <c r="C13" i="5"/>
  <c r="D13" i="5"/>
  <c r="C8" i="9"/>
  <c r="F8" i="13" l="1"/>
</calcChain>
</file>

<file path=xl/sharedStrings.xml><?xml version="1.0" encoding="utf-8"?>
<sst xmlns="http://schemas.openxmlformats.org/spreadsheetml/2006/main" count="236" uniqueCount="171">
  <si>
    <t xml:space="preserve"> Informações quantitativas sobre os requerimentos prudenciais (KM1)</t>
  </si>
  <si>
    <t>a</t>
  </si>
  <si>
    <t>b</t>
  </si>
  <si>
    <t>T</t>
  </si>
  <si>
    <t>T-2</t>
  </si>
  <si>
    <t>T-3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</si>
  <si>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</si>
  <si>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</si>
  <si>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</si>
  <si>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</si>
  <si>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</si>
  <si>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</si>
  <si>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</si>
  <si>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</si>
  <si>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</si>
  <si>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</si>
  <si>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Índice de Capital Principal - ICP</t>
  </si>
  <si>
    <t>Índice de Nível 1</t>
  </si>
  <si>
    <t>Índice de Basileia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</si>
  <si>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</si>
  <si>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</si>
  <si>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</si>
  <si>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</si>
  <si>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</si>
  <si>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</si>
  <si>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</si>
  <si>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</si>
  <si>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</si>
  <si>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</si>
  <si>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</si>
  <si>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</si>
  <si>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</si>
  <si>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</si>
  <si>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</si>
  <si>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</si>
  <si>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</si>
  <si>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t>RWA</t>
  </si>
  <si>
    <t>c</t>
  </si>
  <si>
    <t>T-1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</si>
  <si>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</si>
  <si>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</si>
  <si>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</si>
  <si>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</si>
  <si>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</si>
  <si>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</si>
  <si>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</si>
  <si>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</si>
  <si>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</si>
  <si>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</si>
  <si>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</si>
  <si>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</si>
  <si>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</si>
  <si>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</si>
  <si>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</si>
  <si>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</si>
  <si>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</si>
  <si>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</si>
  <si>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</si>
  <si>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</si>
  <si>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Valor líquido
(a+b-c)</t>
  </si>
  <si>
    <t>Provisões, adiantamentos e rendas a apropriar</t>
  </si>
  <si>
    <t>g</t>
  </si>
  <si>
    <t>Qualidade creditícia das exposições (CR1)</t>
  </si>
  <si>
    <t>Outros ajustes</t>
  </si>
  <si>
    <t>Valor da baixa contábil por prejuízo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</si>
  <si>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</si>
  <si>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>Mudanças no estoque de operações em curso anormal (CR2)</t>
  </si>
  <si>
    <t>Região Geográfica</t>
  </si>
  <si>
    <t>Total Geral</t>
  </si>
  <si>
    <t>Comércio e Serviços</t>
  </si>
  <si>
    <t>Infraestrutura</t>
  </si>
  <si>
    <t>Indústria Geral</t>
  </si>
  <si>
    <t>Agropecuária</t>
  </si>
  <si>
    <t>Acima de 10 anos</t>
  </si>
  <si>
    <t>Até 10 anos</t>
  </si>
  <si>
    <t xml:space="preserve">Saldo Contábil R$ mil
Setor  </t>
  </si>
  <si>
    <t>Prazo Remanescente de Vencimento</t>
  </si>
  <si>
    <t>a) Detalhamento do total das exposições por região geográfica no Brasil, por país, por setor econômico e por prazo remanescente de vencimento</t>
  </si>
  <si>
    <t>Informações adicionais sobre a qualidade creditícia das exposições (CRB)</t>
  </si>
  <si>
    <t>b) Total das operações em curso anormal segregado por região geográfica no Brasil, por país e setor econômico</t>
  </si>
  <si>
    <t>Acima de 180 dias</t>
  </si>
  <si>
    <t>De 91 a 180 dias</t>
  </si>
  <si>
    <t>De 61 a 90 dias</t>
  </si>
  <si>
    <t>De 31 a 60 dias</t>
  </si>
  <si>
    <t>De 15 a 30 dias</t>
  </si>
  <si>
    <t>c) Total das exposições em atraso segmentadas por faixas de atraso</t>
  </si>
  <si>
    <t>Total de exposições reestruturadas</t>
  </si>
  <si>
    <t>Demais</t>
  </si>
  <si>
    <t>Curso anormal a partir de 90 dias</t>
  </si>
  <si>
    <t>Curso anormal a partir de 15 dias</t>
  </si>
  <si>
    <t>d) Segregação do total das exposições reestruturadas</t>
  </si>
  <si>
    <t>100 maiores</t>
  </si>
  <si>
    <t>50 maiores</t>
  </si>
  <si>
    <t>20 maiores</t>
  </si>
  <si>
    <t>10 maiores</t>
  </si>
  <si>
    <t>Maior devedor</t>
  </si>
  <si>
    <t>% do total da Carteira</t>
  </si>
  <si>
    <t>e) Percentual das exposições</t>
  </si>
  <si>
    <t>Total</t>
  </si>
  <si>
    <r>
      <t>Preços de mercadorias (commodities) (RWA</t>
    </r>
    <r>
      <rPr>
        <b/>
        <vertAlign val="subscript"/>
        <sz val="8"/>
        <color theme="1" tint="0.34998626667073579"/>
        <rFont val="Arial"/>
        <family val="2"/>
      </rPr>
      <t>COM</t>
    </r>
    <r>
      <rPr>
        <b/>
        <sz val="8"/>
        <color theme="1" tint="0.34998626667073579"/>
        <rFont val="Arial"/>
        <family val="2"/>
      </rPr>
      <t>)</t>
    </r>
  </si>
  <si>
    <r>
      <t>Taxas de câmbio (RWA</t>
    </r>
    <r>
      <rPr>
        <b/>
        <vertAlign val="subscript"/>
        <sz val="8"/>
        <color theme="1" tint="0.34998626667073579"/>
        <rFont val="Arial"/>
        <family val="2"/>
      </rPr>
      <t>CAM</t>
    </r>
    <r>
      <rPr>
        <b/>
        <sz val="8"/>
        <color theme="1" tint="0.34998626667073579"/>
        <rFont val="Arial"/>
        <family val="2"/>
      </rPr>
      <t>)</t>
    </r>
  </si>
  <si>
    <r>
      <t>Preços de ações (RWA</t>
    </r>
    <r>
      <rPr>
        <b/>
        <vertAlign val="subscript"/>
        <sz val="8"/>
        <color theme="1" tint="0.34998626667073579"/>
        <rFont val="Arial"/>
        <family val="2"/>
      </rPr>
      <t>ACS</t>
    </r>
    <r>
      <rPr>
        <b/>
        <sz val="8"/>
        <color theme="1" tint="0.34998626667073579"/>
        <rFont val="Arial"/>
        <family val="2"/>
      </rPr>
      <t>)</t>
    </r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</si>
  <si>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</si>
  <si>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</si>
  <si>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</si>
  <si>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</si>
  <si>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</si>
  <si>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</si>
  <si>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</si>
  <si>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</si>
  <si>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</si>
  <si>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t>Valores em R$ mil</t>
  </si>
  <si>
    <t>Abordagem Padronizada – Fatores de risco associados ao risco de mercado (MR1)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</si>
  <si>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</si>
  <si>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</si>
  <si>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</si>
  <si>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</si>
  <si>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</si>
  <si>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</si>
  <si>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</si>
  <si>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</si>
  <si>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</si>
  <si>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</si>
  <si>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</si>
  <si>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Cenário paralelo de alta</t>
  </si>
  <si>
    <t>Cenário paralelo de baixa</t>
  </si>
  <si>
    <t>Dez-21</t>
  </si>
  <si>
    <t>-</t>
  </si>
  <si>
    <t>Sul Brasil - PR/SC/RS</t>
  </si>
  <si>
    <t>Requerimento mínimo de PR</t>
  </si>
  <si>
    <t>Set/22</t>
  </si>
  <si>
    <t>Jun/22</t>
  </si>
  <si>
    <r>
      <t>RWA</t>
    </r>
    <r>
      <rPr>
        <vertAlign val="subscript"/>
        <sz val="9"/>
        <color theme="0"/>
        <rFont val="Arial"/>
        <family val="2"/>
      </rPr>
      <t>MPAD</t>
    </r>
  </si>
  <si>
    <t>Dez/22</t>
  </si>
  <si>
    <t>Dez-22</t>
  </si>
  <si>
    <t>4T2022</t>
  </si>
  <si>
    <t>Inadimplência Dez/2022 em R$ mil</t>
  </si>
  <si>
    <t>Resultado PCLD Acumulado 2022 em R$ mil</t>
  </si>
  <si>
    <t>Operações transferidas para prejuízo 2022 em R$ mil</t>
  </si>
  <si>
    <t>Inadimplência por tempo de atraso Dez/2022 em R$ mil</t>
  </si>
  <si>
    <t>Mar/23</t>
  </si>
  <si>
    <t>Mar-23</t>
  </si>
  <si>
    <t>d</t>
  </si>
  <si>
    <t>e</t>
  </si>
  <si>
    <t>T-4</t>
  </si>
  <si>
    <t>Jun/23</t>
  </si>
  <si>
    <t>Exposições caracterizadas como ativos problemáticos</t>
  </si>
  <si>
    <t>Valor das exposições classificadas como ativos problemáticos ao final do período anterior</t>
  </si>
  <si>
    <t>Valor das exposições que passaram a ser classificadas como ativos problemáticos no período corrente</t>
  </si>
  <si>
    <t>Valor das exposições que deixaram de ser caracterizadas como ativos problemáticos no período corrente</t>
  </si>
  <si>
    <t>Valor das exposições classificadas como ativos problemáticos no final do período corrente (1+2+3+4+5)</t>
  </si>
  <si>
    <t>2023</t>
  </si>
  <si>
    <t>Jun-23</t>
  </si>
  <si>
    <t>f</t>
  </si>
  <si>
    <r>
      <t>Provisões, adiantamentos e rendas a apropriar
Dos quais:
RWA</t>
    </r>
    <r>
      <rPr>
        <sz val="7"/>
        <color theme="0"/>
        <rFont val="Arial"/>
        <family val="2"/>
      </rPr>
      <t>CPAD</t>
    </r>
  </si>
  <si>
    <r>
      <t>Provisões, adiantamentos e rendas a apropriar
Dos quais:
RWA</t>
    </r>
    <r>
      <rPr>
        <sz val="7"/>
        <color theme="0"/>
        <rFont val="Arial"/>
        <family val="2"/>
      </rPr>
      <t>CIRB</t>
    </r>
  </si>
  <si>
    <t>Do qual: apurado por meio da abordagem padronizada</t>
  </si>
  <si>
    <t>Do qual: apurado por meio da abordagem IRB básica</t>
  </si>
  <si>
    <t>Do qual: apurado por meio da abordagem IRB avançada</t>
  </si>
  <si>
    <t>Do qual: outros</t>
  </si>
  <si>
    <t>I</t>
  </si>
  <si>
    <t>Valores referentes às exposições não deduzidas no cálculo do PR</t>
  </si>
  <si>
    <r>
      <t>Risco de Pagamentos (RWA</t>
    </r>
    <r>
      <rPr>
        <vertAlign val="subscript"/>
        <sz val="8"/>
        <color theme="0"/>
        <rFont val="Arial"/>
        <family val="2"/>
      </rPr>
      <t>SP</t>
    </r>
    <r>
      <rPr>
        <sz val="8"/>
        <color theme="0"/>
        <rFont val="Arial"/>
        <family val="2"/>
      </rPr>
      <t>)</t>
    </r>
  </si>
  <si>
    <t>Exposições não
caracterizadas como ativos problematicos</t>
  </si>
  <si>
    <t>Valor bruto:</t>
  </si>
  <si>
    <t xml:space="preserve">
Valores em R$ mil</t>
  </si>
  <si>
    <t>Capital regulamentar como proporção do RWA - %</t>
  </si>
  <si>
    <t>Adicional de Capital Principal (ACP) como proporção do RWA - 5%</t>
  </si>
  <si>
    <t>RA - %</t>
  </si>
  <si>
    <t xml:space="preserve">Total (1+2+3) </t>
  </si>
  <si>
    <t>Total (1+6+12+13+14+16+20+24+I+25)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</si>
</sst>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  <numFmt numFmtId="171" formatCode="#,##0_ ;\-#,##0\ "/>
    <numFmt numFmtId="172" formatCode="#,##0.00_ ;\-#,##0.00\ 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vertAlign val="subscript"/>
      <sz val="8"/>
      <color theme="1" tint="0.34998626667073579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sz val="10"/>
      <color rgb="FF000000"/>
      <name val="Times New Roman"/>
      <family val="1"/>
    </font>
    <font>
      <sz val="8"/>
      <name val="Bradesco Sans Medium"/>
    </font>
    <font>
      <sz val="10"/>
      <color rgb="FF1A1AA6"/>
      <name val="Courier New"/>
      <family val="3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vertAlign val="subscript"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fgColor theme="9" tint="0.39994506668294322"/>
        <bgColor theme="0"/>
      </patternFill>
    </fill>
  </fills>
  <borders count="38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medium">
        <color auto="1"/>
      </bottom>
      <diagonal/>
    </border>
    <border>
      <left style="thin">
        <color theme="9" tint="0.39988402966399123"/>
      </left>
      <right/>
      <top/>
      <bottom style="medium">
        <color auto="1"/>
      </bottom>
      <diagonal/>
    </border>
    <border>
      <left style="thin">
        <color theme="9" tint="0.39991454817346722"/>
      </left>
      <right/>
      <top/>
      <bottom/>
      <diagonal/>
    </border>
    <border>
      <left/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/>
      <diagonal/>
    </border>
    <border>
      <left/>
      <right style="thin">
        <color theme="9" tint="0.39994506668294322"/>
      </right>
      <top style="thin">
        <color theme="9" tint="0.39991454817346722"/>
      </top>
      <bottom/>
      <diagonal/>
    </border>
    <border>
      <left/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/>
      <diagonal/>
    </border>
    <border>
      <left style="thin">
        <color theme="9" tint="0.59996337778862885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59996337778862885"/>
      </left>
      <right style="thin">
        <color theme="9" tint="0.39988402966399123"/>
      </right>
      <top style="thin">
        <color theme="9" tint="0.39988402966399123"/>
      </top>
      <bottom style="thin">
        <color theme="9" tint="0.59996337778862885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8402966399123"/>
      </top>
      <bottom style="thin">
        <color theme="9" tint="0.59996337778862885"/>
      </bottom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88402966399123"/>
      </top>
      <bottom style="thin">
        <color theme="9" tint="0.59996337778862885"/>
      </bottom>
      <diagonal/>
    </border>
    <border>
      <left/>
      <right style="thin">
        <color theme="9" tint="0.39991454817346722"/>
      </right>
      <top/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3" fillId="0" borderId="0"/>
    <xf numFmtId="166" fontId="7" fillId="0" borderId="0" applyFont="0" applyFill="0" applyBorder="0" applyAlignment="0" applyProtection="0"/>
    <xf numFmtId="0" fontId="48" fillId="0" borderId="0"/>
  </cellStyleXfs>
  <cellXfs count="452">
    <xf numFmtId="0" fontId="0" fillId="0" borderId="0" xfId="0"/>
    <xf numFmtId="0" fontId="3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43" fontId="4" fillId="3" borderId="0" xfId="1" applyFont="1" applyFill="1" applyBorder="1" applyAlignment="1" applyProtection="1">
      <alignment horizontal="center"/>
    </xf>
    <xf numFmtId="0" fontId="0" fillId="0" borderId="0" xfId="0" applyBorder="1"/>
    <xf numFmtId="0" fontId="8" fillId="2" borderId="0" xfId="4" applyFont="1" applyFill="1" applyBorder="1" applyAlignment="1" applyProtection="1"/>
    <xf numFmtId="43" fontId="8" fillId="2" borderId="3" xfId="1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10" fillId="2" borderId="0" xfId="4" applyFont="1" applyFill="1" applyBorder="1" applyAlignment="1" applyProtection="1">
      <alignment vertical="center"/>
    </xf>
    <xf numFmtId="43" fontId="4" fillId="3" borderId="3" xfId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8" fontId="13" fillId="0" borderId="0" xfId="2" applyNumberFormat="1" applyFont="1" applyFill="1" applyBorder="1" applyAlignment="1" applyProtection="1">
      <alignment horizontal="right" vertical="center"/>
      <protection locked="0"/>
    </xf>
    <xf numFmtId="168" fontId="13" fillId="3" borderId="0" xfId="2" applyNumberFormat="1" applyFont="1" applyFill="1" applyBorder="1" applyAlignment="1" applyProtection="1">
      <alignment horizontal="right" vertical="center"/>
      <protection locked="0"/>
    </xf>
    <xf numFmtId="168" fontId="14" fillId="3" borderId="0" xfId="2" applyNumberFormat="1" applyFont="1" applyFill="1" applyBorder="1" applyAlignment="1" applyProtection="1">
      <alignment horizontal="right" vertical="center"/>
      <protection locked="0"/>
    </xf>
    <xf numFmtId="167" fontId="14" fillId="3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center" vertical="center" wrapText="1"/>
    </xf>
    <xf numFmtId="168" fontId="17" fillId="0" borderId="4" xfId="2" applyNumberFormat="1" applyFont="1" applyFill="1" applyBorder="1" applyAlignment="1">
      <alignment horizontal="left" wrapText="1"/>
    </xf>
    <xf numFmtId="167" fontId="18" fillId="0" borderId="4" xfId="5" applyNumberFormat="1" applyFont="1" applyFill="1" applyBorder="1" applyAlignment="1" applyProtection="1">
      <alignment horizontal="center" vertical="center"/>
      <protection locked="0"/>
    </xf>
    <xf numFmtId="168" fontId="19" fillId="3" borderId="4" xfId="2" applyNumberFormat="1" applyFont="1" applyFill="1" applyBorder="1" applyAlignment="1" applyProtection="1">
      <alignment horizontal="right" vertical="center"/>
      <protection locked="0"/>
    </xf>
    <xf numFmtId="167" fontId="19" fillId="3" borderId="4" xfId="5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65" fontId="20" fillId="0" borderId="0" xfId="1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wrapText="1"/>
    </xf>
    <xf numFmtId="167" fontId="20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4" borderId="0" xfId="0" quotePrefix="1" applyFont="1" applyFill="1" applyBorder="1" applyAlignment="1">
      <alignment horizontal="justify" vertical="top" wrapText="1"/>
    </xf>
    <xf numFmtId="0" fontId="3" fillId="3" borderId="0" xfId="0" applyFont="1" applyFill="1" applyBorder="1" applyAlignment="1" applyProtection="1">
      <alignment horizontal="left"/>
    </xf>
    <xf numFmtId="0" fontId="22" fillId="0" borderId="0" xfId="0" applyFont="1" applyBorder="1" applyProtection="1"/>
    <xf numFmtId="0" fontId="23" fillId="0" borderId="0" xfId="0" applyFont="1" applyProtection="1"/>
    <xf numFmtId="0" fontId="22" fillId="0" borderId="0" xfId="0" applyFont="1" applyProtection="1"/>
    <xf numFmtId="0" fontId="22" fillId="0" borderId="0" xfId="0" applyFont="1" applyFill="1" applyBorder="1" applyProtection="1"/>
    <xf numFmtId="0" fontId="3" fillId="3" borderId="0" xfId="0" applyFont="1" applyFill="1" applyBorder="1" applyProtection="1"/>
    <xf numFmtId="0" fontId="23" fillId="3" borderId="0" xfId="0" applyFont="1" applyFill="1" applyAlignment="1" applyProtection="1">
      <alignment horizontal="left"/>
    </xf>
    <xf numFmtId="0" fontId="23" fillId="3" borderId="0" xfId="0" applyFont="1" applyFill="1" applyBorder="1" applyProtection="1"/>
    <xf numFmtId="0" fontId="24" fillId="3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5" fillId="3" borderId="0" xfId="0" applyFont="1" applyFill="1" applyBorder="1" applyAlignment="1">
      <alignment horizontal="left" vertical="center" wrapText="1"/>
    </xf>
    <xf numFmtId="170" fontId="16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27" fillId="0" borderId="0" xfId="0" applyFont="1" applyFill="1" applyProtection="1"/>
    <xf numFmtId="49" fontId="23" fillId="3" borderId="0" xfId="0" applyNumberFormat="1" applyFont="1" applyFill="1" applyAlignment="1">
      <alignment horizontal="left" vertical="center"/>
    </xf>
    <xf numFmtId="0" fontId="9" fillId="2" borderId="0" xfId="4" applyFont="1" applyFill="1" applyBorder="1" applyAlignment="1" applyProtection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6" fontId="28" fillId="0" borderId="0" xfId="6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</xf>
    <xf numFmtId="49" fontId="29" fillId="3" borderId="0" xfId="0" applyNumberFormat="1" applyFont="1" applyFill="1" applyAlignment="1">
      <alignment horizontal="left" vertical="center"/>
    </xf>
    <xf numFmtId="165" fontId="11" fillId="0" borderId="3" xfId="6" applyNumberFormat="1" applyFont="1" applyFill="1" applyBorder="1" applyAlignment="1" applyProtection="1">
      <alignment horizontal="center" vertical="center"/>
      <protection locked="0"/>
    </xf>
    <xf numFmtId="166" fontId="13" fillId="0" borderId="0" xfId="6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vertical="center"/>
    </xf>
    <xf numFmtId="49" fontId="29" fillId="3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left" vertical="center" wrapText="1" indent="2"/>
    </xf>
    <xf numFmtId="0" fontId="31" fillId="0" borderId="0" xfId="0" applyFont="1" applyProtection="1"/>
    <xf numFmtId="0" fontId="29" fillId="3" borderId="0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5" fillId="0" borderId="0" xfId="4" applyFont="1" applyFill="1" applyBorder="1" applyAlignment="1" applyProtection="1">
      <alignment horizontal="center" vertical="center"/>
    </xf>
    <xf numFmtId="0" fontId="35" fillId="0" borderId="0" xfId="4" applyFont="1" applyFill="1" applyBorder="1" applyAlignment="1" applyProtection="1">
      <alignment horizontal="left" vertical="center"/>
    </xf>
    <xf numFmtId="167" fontId="36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Protection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6" fontId="37" fillId="5" borderId="0" xfId="6" applyFont="1" applyFill="1" applyBorder="1" applyAlignment="1">
      <alignment horizontal="center" vertical="center" wrapText="1"/>
    </xf>
    <xf numFmtId="165" fontId="37" fillId="0" borderId="0" xfId="6" applyNumberFormat="1" applyFont="1" applyFill="1" applyBorder="1" applyAlignment="1">
      <alignment horizontal="center" vertical="center" wrapText="1"/>
    </xf>
    <xf numFmtId="0" fontId="37" fillId="0" borderId="0" xfId="8" applyFont="1" applyFill="1" applyBorder="1" applyAlignment="1" applyProtection="1">
      <alignment vertical="center" wrapText="1"/>
      <protection locked="0"/>
    </xf>
    <xf numFmtId="0" fontId="37" fillId="0" borderId="0" xfId="8" applyFont="1" applyFill="1" applyBorder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Border="1" applyAlignment="1">
      <alignment horizontal="center" vertical="center" wrapText="1"/>
    </xf>
    <xf numFmtId="0" fontId="9" fillId="2" borderId="0" xfId="8" applyFont="1" applyFill="1" applyBorder="1" applyAlignment="1" applyProtection="1">
      <alignment vertical="center" wrapText="1"/>
      <protection locked="0"/>
    </xf>
    <xf numFmtId="0" fontId="9" fillId="2" borderId="1" xfId="8" applyFont="1" applyFill="1" applyBorder="1" applyAlignment="1" applyProtection="1">
      <alignment horizontal="center" vertical="center"/>
      <protection locked="0"/>
    </xf>
    <xf numFmtId="166" fontId="11" fillId="5" borderId="0" xfId="6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4" fontId="37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3" borderId="0" xfId="0" applyFont="1" applyFill="1" applyBorder="1" applyAlignment="1">
      <alignment horizontal="center" vertical="top" wrapText="1"/>
    </xf>
    <xf numFmtId="164" fontId="11" fillId="3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43" fontId="11" fillId="0" borderId="0" xfId="0" applyNumberFormat="1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166" fontId="37" fillId="0" borderId="0" xfId="6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164" fontId="37" fillId="0" borderId="0" xfId="0" applyNumberFormat="1" applyFont="1" applyFill="1" applyBorder="1" applyAlignment="1">
      <alignment horizontal="center" vertical="center" wrapText="1"/>
    </xf>
    <xf numFmtId="164" fontId="37" fillId="3" borderId="0" xfId="0" quotePrefix="1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49" fontId="37" fillId="3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38" fillId="0" borderId="0" xfId="0" applyFont="1" applyBorder="1"/>
    <xf numFmtId="165" fontId="38" fillId="0" borderId="0" xfId="6" applyNumberFormat="1" applyFont="1" applyBorder="1"/>
    <xf numFmtId="0" fontId="8" fillId="0" borderId="0" xfId="0" applyFont="1" applyBorder="1" applyAlignment="1">
      <alignment horizontal="center"/>
    </xf>
    <xf numFmtId="0" fontId="35" fillId="0" borderId="0" xfId="0" applyFont="1" applyBorder="1"/>
    <xf numFmtId="166" fontId="35" fillId="0" borderId="0" xfId="6" applyFont="1" applyFill="1" applyBorder="1" applyAlignment="1">
      <alignment horizontal="center"/>
    </xf>
    <xf numFmtId="165" fontId="35" fillId="0" borderId="0" xfId="6" applyNumberFormat="1" applyFont="1" applyFill="1" applyBorder="1" applyAlignment="1">
      <alignment horizontal="center"/>
    </xf>
    <xf numFmtId="49" fontId="35" fillId="0" borderId="0" xfId="5" applyNumberFormat="1" applyFont="1" applyFill="1" applyBorder="1" applyAlignment="1" applyProtection="1">
      <alignment horizontal="left"/>
      <protection hidden="1"/>
    </xf>
    <xf numFmtId="0" fontId="8" fillId="3" borderId="0" xfId="0" quotePrefix="1" applyFont="1" applyFill="1" applyBorder="1" applyAlignment="1">
      <alignment horizontal="center"/>
    </xf>
    <xf numFmtId="0" fontId="38" fillId="0" borderId="0" xfId="0" applyFont="1" applyBorder="1" applyAlignment="1">
      <alignment vertical="center"/>
    </xf>
    <xf numFmtId="166" fontId="38" fillId="0" borderId="0" xfId="6" applyFont="1" applyBorder="1" applyAlignment="1">
      <alignment horizontal="center" vertical="center"/>
    </xf>
    <xf numFmtId="167" fontId="11" fillId="0" borderId="7" xfId="6" applyNumberFormat="1" applyFont="1" applyBorder="1" applyAlignment="1">
      <alignment horizontal="center" vertical="center"/>
    </xf>
    <xf numFmtId="49" fontId="11" fillId="0" borderId="7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Border="1" applyAlignment="1">
      <alignment horizontal="center" vertical="center"/>
    </xf>
    <xf numFmtId="166" fontId="39" fillId="0" borderId="0" xfId="6" applyFont="1" applyFill="1" applyBorder="1" applyAlignment="1" applyProtection="1">
      <alignment horizontal="center" vertical="center"/>
      <protection hidden="1"/>
    </xf>
    <xf numFmtId="167" fontId="20" fillId="2" borderId="1" xfId="6" applyNumberFormat="1" applyFont="1" applyFill="1" applyBorder="1" applyAlignment="1" applyProtection="1">
      <alignment horizontal="center" vertical="center"/>
      <protection hidden="1"/>
    </xf>
    <xf numFmtId="0" fontId="9" fillId="2" borderId="1" xfId="9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6" fontId="35" fillId="0" borderId="0" xfId="6" applyFont="1" applyFill="1" applyBorder="1" applyAlignment="1">
      <alignment horizontal="center"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0" fillId="0" borderId="0" xfId="0" applyFont="1" applyBorder="1" applyAlignment="1">
      <alignment vertical="center"/>
    </xf>
    <xf numFmtId="0" fontId="41" fillId="0" borderId="0" xfId="9" applyFont="1" applyFill="1" applyBorder="1" applyAlignment="1" applyProtection="1">
      <alignment horizontal="center" vertical="center"/>
      <protection hidden="1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0" fontId="40" fillId="0" borderId="0" xfId="0" applyFont="1" applyBorder="1"/>
    <xf numFmtId="0" fontId="40" fillId="3" borderId="0" xfId="0" applyFont="1" applyFill="1" applyBorder="1"/>
    <xf numFmtId="0" fontId="8" fillId="2" borderId="1" xfId="0" applyFont="1" applyFill="1" applyBorder="1"/>
    <xf numFmtId="49" fontId="2" fillId="3" borderId="0" xfId="0" applyNumberFormat="1" applyFont="1" applyFill="1" applyAlignment="1">
      <alignment horizontal="center" vertical="center"/>
    </xf>
    <xf numFmtId="0" fontId="38" fillId="0" borderId="0" xfId="0" applyFont="1" applyFill="1" applyBorder="1"/>
    <xf numFmtId="165" fontId="8" fillId="0" borderId="2" xfId="6" applyNumberFormat="1" applyFont="1" applyFill="1" applyBorder="1"/>
    <xf numFmtId="165" fontId="8" fillId="0" borderId="1" xfId="6" applyNumberFormat="1" applyFont="1" applyFill="1" applyBorder="1"/>
    <xf numFmtId="0" fontId="41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13" fillId="0" borderId="0" xfId="0" applyFont="1"/>
    <xf numFmtId="0" fontId="13" fillId="0" borderId="0" xfId="0" applyFont="1" applyFill="1" applyProtection="1"/>
    <xf numFmtId="49" fontId="20" fillId="0" borderId="0" xfId="0" applyNumberFormat="1" applyFont="1" applyFill="1" applyAlignment="1">
      <alignment horizontal="center" vertical="center"/>
    </xf>
    <xf numFmtId="0" fontId="38" fillId="0" borderId="0" xfId="0" applyFont="1"/>
    <xf numFmtId="0" fontId="38" fillId="0" borderId="0" xfId="0" applyFont="1" applyFill="1" applyProtection="1"/>
    <xf numFmtId="0" fontId="8" fillId="0" borderId="0" xfId="0" applyFont="1" applyFill="1" applyProtection="1"/>
    <xf numFmtId="0" fontId="41" fillId="0" borderId="0" xfId="0" applyNumberFormat="1" applyFont="1" applyFill="1" applyBorder="1" applyAlignment="1" applyProtection="1">
      <alignment vertical="center"/>
    </xf>
    <xf numFmtId="0" fontId="28" fillId="0" borderId="0" xfId="0" applyFont="1"/>
    <xf numFmtId="0" fontId="28" fillId="0" borderId="0" xfId="0" applyFont="1" applyFill="1" applyProtection="1"/>
    <xf numFmtId="0" fontId="28" fillId="0" borderId="0" xfId="0" applyFont="1" applyFill="1" applyBorder="1" applyProtection="1"/>
    <xf numFmtId="0" fontId="28" fillId="0" borderId="0" xfId="0" applyFont="1" applyFill="1" applyBorder="1" applyAlignment="1" applyProtection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36" fillId="0" borderId="0" xfId="0" applyFont="1" applyBorder="1"/>
    <xf numFmtId="167" fontId="11" fillId="0" borderId="8" xfId="6" applyNumberFormat="1" applyFont="1" applyBorder="1" applyAlignment="1">
      <alignment horizontal="center" vertical="center"/>
    </xf>
    <xf numFmtId="167" fontId="20" fillId="2" borderId="9" xfId="6" applyNumberFormat="1" applyFont="1" applyFill="1" applyBorder="1" applyAlignment="1" applyProtection="1">
      <alignment horizontal="center" vertical="center"/>
      <protection hidden="1"/>
    </xf>
    <xf numFmtId="167" fontId="9" fillId="6" borderId="9" xfId="6" applyNumberFormat="1" applyFont="1" applyFill="1" applyBorder="1" applyAlignment="1">
      <alignment horizontal="center" vertical="center"/>
    </xf>
    <xf numFmtId="165" fontId="2" fillId="2" borderId="9" xfId="6" applyNumberFormat="1" applyFont="1" applyFill="1" applyBorder="1" applyAlignment="1">
      <alignment horizontal="center" vertical="center"/>
    </xf>
    <xf numFmtId="165" fontId="2" fillId="2" borderId="9" xfId="6" applyNumberFormat="1" applyFont="1" applyFill="1" applyBorder="1" applyAlignment="1">
      <alignment horizontal="center"/>
    </xf>
    <xf numFmtId="165" fontId="35" fillId="0" borderId="0" xfId="6" applyNumberFormat="1" applyFont="1" applyFill="1" applyBorder="1" applyAlignment="1">
      <alignment horizontal="center" vertical="center"/>
    </xf>
    <xf numFmtId="49" fontId="35" fillId="0" borderId="0" xfId="5" applyNumberFormat="1" applyFont="1" applyFill="1" applyBorder="1" applyAlignment="1" applyProtection="1">
      <alignment horizontal="left" vertical="center"/>
      <protection hidden="1"/>
    </xf>
    <xf numFmtId="0" fontId="36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8" fillId="0" borderId="0" xfId="0" applyFont="1" applyFill="1" applyBorder="1" applyProtection="1"/>
    <xf numFmtId="49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165" fontId="8" fillId="2" borderId="0" xfId="6" applyNumberFormat="1" applyFont="1" applyFill="1" applyBorder="1"/>
    <xf numFmtId="0" fontId="2" fillId="2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38" fillId="0" borderId="1" xfId="0" applyFont="1" applyBorder="1"/>
    <xf numFmtId="0" fontId="8" fillId="2" borderId="2" xfId="0" applyFont="1" applyFill="1" applyBorder="1" applyProtection="1"/>
    <xf numFmtId="0" fontId="2" fillId="2" borderId="1" xfId="0" applyNumberFormat="1" applyFont="1" applyFill="1" applyBorder="1" applyAlignment="1" applyProtection="1">
      <alignment vertical="center"/>
    </xf>
    <xf numFmtId="0" fontId="8" fillId="0" borderId="0" xfId="0" applyFont="1" applyBorder="1"/>
    <xf numFmtId="49" fontId="36" fillId="0" borderId="0" xfId="5" applyNumberFormat="1" applyFont="1" applyFill="1" applyBorder="1" applyAlignment="1" applyProtection="1">
      <alignment horizontal="left" vertical="center" indent="1"/>
      <protection hidden="1"/>
    </xf>
    <xf numFmtId="0" fontId="36" fillId="0" borderId="0" xfId="10" applyFont="1" applyBorder="1" applyAlignment="1" applyProtection="1">
      <alignment vertical="center"/>
    </xf>
    <xf numFmtId="0" fontId="38" fillId="0" borderId="0" xfId="0" quotePrefix="1" applyFont="1" applyFill="1" applyBorder="1" applyAlignment="1">
      <alignment vertical="top" wrapText="1"/>
    </xf>
    <xf numFmtId="0" fontId="8" fillId="0" borderId="0" xfId="10" applyFont="1" applyBorder="1" applyAlignment="1" applyProtection="1">
      <alignment vertical="center"/>
    </xf>
    <xf numFmtId="0" fontId="41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left" wrapText="1"/>
    </xf>
    <xf numFmtId="166" fontId="38" fillId="0" borderId="0" xfId="6" applyFont="1" applyFill="1" applyBorder="1" applyAlignment="1">
      <alignment horizontal="center" vertical="center"/>
    </xf>
    <xf numFmtId="49" fontId="38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 applyFill="1" applyBorder="1"/>
    <xf numFmtId="49" fontId="11" fillId="0" borderId="7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Fill="1" applyBorder="1" applyAlignment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36" fillId="0" borderId="0" xfId="0" applyFont="1" applyFill="1" applyBorder="1"/>
    <xf numFmtId="0" fontId="36" fillId="0" borderId="2" xfId="0" applyFont="1" applyFill="1" applyBorder="1"/>
    <xf numFmtId="0" fontId="36" fillId="0" borderId="1" xfId="0" applyFont="1" applyFill="1" applyBorder="1"/>
    <xf numFmtId="0" fontId="8" fillId="0" borderId="0" xfId="0" applyFont="1" applyFill="1" applyBorder="1"/>
    <xf numFmtId="165" fontId="13" fillId="0" borderId="0" xfId="6" applyNumberFormat="1" applyFont="1" applyFill="1" applyBorder="1"/>
    <xf numFmtId="0" fontId="2" fillId="2" borderId="2" xfId="0" applyNumberFormat="1" applyFont="1" applyFill="1" applyBorder="1" applyAlignment="1" applyProtection="1">
      <alignment vertical="center"/>
    </xf>
    <xf numFmtId="0" fontId="36" fillId="3" borderId="0" xfId="0" applyFont="1" applyFill="1" applyBorder="1"/>
    <xf numFmtId="0" fontId="36" fillId="0" borderId="0" xfId="0" applyFont="1" applyFill="1" applyBorder="1" applyProtection="1"/>
    <xf numFmtId="0" fontId="36" fillId="0" borderId="0" xfId="0" applyFont="1" applyBorder="1" applyProtection="1"/>
    <xf numFmtId="0" fontId="39" fillId="0" borderId="0" xfId="0" quotePrefix="1" applyFont="1" applyFill="1" applyBorder="1" applyAlignment="1" applyProtection="1">
      <alignment horizontal="center"/>
    </xf>
    <xf numFmtId="0" fontId="38" fillId="0" borderId="0" xfId="0" applyFont="1" applyFill="1" applyBorder="1" applyProtection="1"/>
    <xf numFmtId="0" fontId="9" fillId="0" borderId="0" xfId="0" quotePrefix="1" applyFont="1" applyFill="1" applyBorder="1"/>
    <xf numFmtId="168" fontId="38" fillId="0" borderId="0" xfId="2" applyNumberFormat="1" applyFont="1" applyFill="1" applyBorder="1" applyAlignment="1" applyProtection="1">
      <alignment horizontal="center" vertical="center"/>
      <protection locked="0"/>
    </xf>
    <xf numFmtId="49" fontId="38" fillId="0" borderId="0" xfId="5" applyNumberFormat="1" applyFont="1" applyFill="1" applyBorder="1" applyAlignment="1" applyProtection="1">
      <alignment horizontal="left" vertical="center" indent="1"/>
    </xf>
    <xf numFmtId="49" fontId="11" fillId="0" borderId="7" xfId="5" applyNumberFormat="1" applyFont="1" applyFill="1" applyBorder="1" applyAlignment="1" applyProtection="1">
      <alignment horizontal="left" vertical="center" indent="2"/>
    </xf>
    <xf numFmtId="0" fontId="11" fillId="0" borderId="1" xfId="0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2" fillId="3" borderId="0" xfId="10" applyFont="1" applyFill="1" applyBorder="1" applyAlignment="1" applyProtection="1">
      <alignment vertical="center"/>
    </xf>
    <xf numFmtId="0" fontId="42" fillId="0" borderId="0" xfId="0" applyFont="1" applyFill="1" applyBorder="1" applyProtection="1"/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center"/>
    </xf>
    <xf numFmtId="0" fontId="36" fillId="3" borderId="2" xfId="0" applyFont="1" applyFill="1" applyBorder="1" applyProtection="1"/>
    <xf numFmtId="0" fontId="36" fillId="3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165" fontId="18" fillId="0" borderId="0" xfId="6" applyNumberFormat="1" applyFont="1" applyFill="1" applyBorder="1" applyAlignment="1">
      <alignment horizontal="left" vertical="center" wrapText="1"/>
    </xf>
    <xf numFmtId="165" fontId="39" fillId="0" borderId="0" xfId="6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3" fillId="0" borderId="0" xfId="0" quotePrefix="1" applyFont="1" applyFill="1" applyBorder="1" applyAlignment="1">
      <alignment vertical="top" wrapText="1"/>
    </xf>
    <xf numFmtId="0" fontId="20" fillId="3" borderId="0" xfId="0" quotePrefix="1" applyFont="1" applyFill="1" applyBorder="1" applyAlignment="1" applyProtection="1">
      <alignment horizontal="center" vertical="center"/>
    </xf>
    <xf numFmtId="0" fontId="44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165" fontId="39" fillId="0" borderId="0" xfId="6" applyNumberFormat="1" applyFont="1" applyFill="1" applyBorder="1" applyAlignment="1">
      <alignment horizontal="right"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vertical="center"/>
    </xf>
    <xf numFmtId="165" fontId="35" fillId="0" borderId="0" xfId="6" applyNumberFormat="1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vertical="center"/>
    </xf>
    <xf numFmtId="165" fontId="36" fillId="0" borderId="0" xfId="6" applyNumberFormat="1" applyFont="1" applyFill="1" applyBorder="1" applyAlignment="1">
      <alignment horizontal="left" vertical="center" wrapText="1"/>
    </xf>
    <xf numFmtId="165" fontId="38" fillId="0" borderId="0" xfId="6" applyNumberFormat="1" applyFont="1" applyFill="1" applyBorder="1" applyAlignment="1">
      <alignment horizontal="right" vertical="center" wrapText="1"/>
    </xf>
    <xf numFmtId="0" fontId="8" fillId="3" borderId="0" xfId="0" quotePrefix="1" applyFont="1" applyFill="1" applyBorder="1" applyAlignment="1" applyProtection="1">
      <alignment horizontal="center" vertical="center"/>
    </xf>
    <xf numFmtId="0" fontId="42" fillId="3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0" fontId="36" fillId="3" borderId="0" xfId="0" applyFont="1" applyFill="1" applyBorder="1" applyAlignment="1">
      <alignment vertical="top"/>
    </xf>
    <xf numFmtId="0" fontId="38" fillId="0" borderId="0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9" fillId="3" borderId="0" xfId="0" applyFont="1" applyFill="1" applyBorder="1" applyAlignment="1" applyProtection="1">
      <alignment horizontal="center" vertical="top"/>
    </xf>
    <xf numFmtId="0" fontId="36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 applyProtection="1">
      <alignment horizontal="center" vertical="center"/>
    </xf>
    <xf numFmtId="0" fontId="13" fillId="0" borderId="0" xfId="0" quotePrefix="1" applyFont="1" applyFill="1" applyBorder="1" applyAlignment="1" applyProtection="1">
      <alignment horizontal="center" vertical="center"/>
    </xf>
    <xf numFmtId="0" fontId="28" fillId="0" borderId="0" xfId="0" applyFont="1" applyBorder="1"/>
    <xf numFmtId="0" fontId="16" fillId="0" borderId="4" xfId="0" applyFont="1" applyFill="1" applyBorder="1" applyAlignment="1">
      <alignment horizontal="left" vertical="center" wrapText="1"/>
    </xf>
    <xf numFmtId="0" fontId="28" fillId="0" borderId="0" xfId="0" quotePrefix="1" applyFont="1" applyFill="1" applyBorder="1" applyAlignment="1" applyProtection="1">
      <alignment horizontal="center" vertical="center"/>
    </xf>
    <xf numFmtId="37" fontId="39" fillId="0" borderId="0" xfId="6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47" fillId="0" borderId="0" xfId="0" applyFont="1" applyBorder="1"/>
    <xf numFmtId="0" fontId="37" fillId="0" borderId="7" xfId="0" applyFont="1" applyFill="1" applyBorder="1" applyAlignment="1">
      <alignment horizontal="left" vertical="center" wrapText="1"/>
    </xf>
    <xf numFmtId="0" fontId="47" fillId="0" borderId="0" xfId="0" quotePrefix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4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164" fontId="38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0" fontId="39" fillId="0" borderId="0" xfId="0" applyFont="1" applyBorder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 wrapText="1"/>
    </xf>
    <xf numFmtId="17" fontId="8" fillId="2" borderId="3" xfId="1" quotePrefix="1" applyNumberFormat="1" applyFont="1" applyFill="1" applyBorder="1" applyAlignment="1" applyProtection="1">
      <alignment horizontal="center" vertical="top"/>
    </xf>
    <xf numFmtId="169" fontId="22" fillId="0" borderId="0" xfId="2" applyNumberFormat="1" applyFont="1" applyProtection="1"/>
    <xf numFmtId="165" fontId="49" fillId="0" borderId="0" xfId="1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Protection="1"/>
    <xf numFmtId="0" fontId="11" fillId="0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65" fontId="11" fillId="0" borderId="0" xfId="1" applyNumberFormat="1" applyFont="1" applyBorder="1"/>
    <xf numFmtId="49" fontId="2" fillId="2" borderId="13" xfId="0" applyNumberFormat="1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165" fontId="9" fillId="2" borderId="13" xfId="6" applyNumberFormat="1" applyFont="1" applyFill="1" applyBorder="1" applyAlignment="1">
      <alignment horizontal="center" vertical="center" wrapText="1"/>
    </xf>
    <xf numFmtId="165" fontId="49" fillId="0" borderId="14" xfId="1" applyNumberFormat="1" applyFont="1" applyFill="1" applyBorder="1" applyAlignment="1">
      <alignment horizontal="left" vertical="center" wrapText="1"/>
    </xf>
    <xf numFmtId="43" fontId="4" fillId="2" borderId="0" xfId="1" applyFont="1" applyFill="1" applyBorder="1" applyAlignment="1" applyProtection="1">
      <alignment vertical="center"/>
    </xf>
    <xf numFmtId="17" fontId="8" fillId="2" borderId="1" xfId="1" quotePrefix="1" applyNumberFormat="1" applyFont="1" applyFill="1" applyBorder="1" applyAlignment="1" applyProtection="1">
      <alignment horizontal="center" vertical="top"/>
    </xf>
    <xf numFmtId="165" fontId="49" fillId="0" borderId="15" xfId="1" applyNumberFormat="1" applyFont="1" applyFill="1" applyBorder="1" applyAlignment="1">
      <alignment horizontal="left" vertical="center" wrapText="1"/>
    </xf>
    <xf numFmtId="10" fontId="12" fillId="0" borderId="15" xfId="2" applyNumberFormat="1" applyFont="1" applyFill="1" applyBorder="1" applyAlignment="1" applyProtection="1">
      <alignment horizontal="right" vertical="center"/>
      <protection locked="0"/>
    </xf>
    <xf numFmtId="168" fontId="49" fillId="0" borderId="15" xfId="2" applyNumberFormat="1" applyFont="1" applyFill="1" applyBorder="1" applyAlignment="1">
      <alignment horizontal="right" vertical="center" wrapText="1"/>
    </xf>
    <xf numFmtId="168" fontId="49" fillId="0" borderId="0" xfId="2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 applyAlignment="1">
      <alignment horizontal="left" vertical="top"/>
    </xf>
    <xf numFmtId="16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1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165" fontId="49" fillId="0" borderId="17" xfId="1" applyNumberFormat="1" applyFont="1" applyFill="1" applyBorder="1" applyAlignment="1">
      <alignment horizontal="left" vertical="center" wrapText="1"/>
    </xf>
    <xf numFmtId="165" fontId="49" fillId="0" borderId="18" xfId="1" applyNumberFormat="1" applyFont="1" applyFill="1" applyBorder="1" applyAlignment="1">
      <alignment horizontal="left" vertical="center" wrapText="1"/>
    </xf>
    <xf numFmtId="165" fontId="49" fillId="0" borderId="16" xfId="1" applyNumberFormat="1" applyFont="1" applyFill="1" applyBorder="1" applyAlignment="1">
      <alignment horizontal="left" vertical="center" wrapText="1"/>
    </xf>
    <xf numFmtId="169" fontId="49" fillId="0" borderId="15" xfId="2" applyNumberFormat="1" applyFont="1" applyFill="1" applyBorder="1" applyAlignment="1">
      <alignment horizontal="right" vertical="center" wrapText="1"/>
    </xf>
    <xf numFmtId="169" fontId="49" fillId="0" borderId="0" xfId="2" applyNumberFormat="1" applyFont="1" applyFill="1" applyBorder="1" applyAlignment="1">
      <alignment horizontal="right" vertical="center" wrapText="1"/>
    </xf>
    <xf numFmtId="165" fontId="23" fillId="0" borderId="0" xfId="1" applyNumberFormat="1" applyFont="1" applyAlignment="1" applyProtection="1">
      <alignment vertical="center"/>
    </xf>
    <xf numFmtId="0" fontId="9" fillId="2" borderId="0" xfId="4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1" xfId="6" applyNumberFormat="1" applyFont="1" applyFill="1" applyBorder="1" applyAlignment="1">
      <alignment horizontal="right" vertical="center" wrapText="1"/>
    </xf>
    <xf numFmtId="9" fontId="2" fillId="2" borderId="2" xfId="2" applyFont="1" applyFill="1" applyBorder="1" applyAlignment="1">
      <alignment horizontal="center" vertical="center" wrapText="1"/>
    </xf>
    <xf numFmtId="0" fontId="50" fillId="0" borderId="0" xfId="0" applyFont="1"/>
    <xf numFmtId="9" fontId="2" fillId="2" borderId="19" xfId="2" applyFont="1" applyFill="1" applyBorder="1" applyAlignment="1">
      <alignment horizontal="center" vertical="center" wrapText="1"/>
    </xf>
    <xf numFmtId="17" fontId="2" fillId="2" borderId="3" xfId="8" quotePrefix="1" applyNumberFormat="1" applyFont="1" applyFill="1" applyBorder="1" applyAlignment="1" applyProtection="1">
      <alignment horizontal="center" vertical="center" wrapText="1"/>
      <protection locked="0"/>
    </xf>
    <xf numFmtId="165" fontId="2" fillId="2" borderId="5" xfId="6" applyNumberFormat="1" applyFont="1" applyFill="1" applyBorder="1" applyAlignment="1" applyProtection="1">
      <alignment horizontal="right" vertical="center" wrapText="1"/>
      <protection hidden="1"/>
    </xf>
    <xf numFmtId="167" fontId="20" fillId="2" borderId="5" xfId="6" applyNumberFormat="1" applyFont="1" applyFill="1" applyBorder="1" applyAlignment="1" applyProtection="1">
      <alignment horizontal="center" vertical="center"/>
      <protection hidden="1"/>
    </xf>
    <xf numFmtId="167" fontId="11" fillId="0" borderId="20" xfId="6" applyNumberFormat="1" applyFont="1" applyBorder="1" applyAlignment="1">
      <alignment horizontal="center" vertical="center"/>
    </xf>
    <xf numFmtId="167" fontId="9" fillId="6" borderId="5" xfId="6" applyNumberFormat="1" applyFont="1" applyFill="1" applyBorder="1" applyAlignment="1">
      <alignment horizontal="center" vertical="center"/>
    </xf>
    <xf numFmtId="165" fontId="2" fillId="2" borderId="9" xfId="6" applyNumberFormat="1" applyFont="1" applyFill="1" applyBorder="1" applyAlignment="1" applyProtection="1">
      <alignment horizontal="right" vertical="center" wrapText="1"/>
      <protection hidden="1"/>
    </xf>
    <xf numFmtId="165" fontId="37" fillId="0" borderId="3" xfId="6" applyNumberFormat="1" applyFont="1" applyFill="1" applyBorder="1" applyAlignment="1" applyProtection="1">
      <alignment horizontal="center" vertical="center"/>
      <protection locked="0"/>
    </xf>
    <xf numFmtId="167" fontId="37" fillId="0" borderId="9" xfId="6" applyNumberFormat="1" applyFont="1" applyBorder="1" applyAlignment="1">
      <alignment horizontal="center" vertical="center"/>
    </xf>
    <xf numFmtId="167" fontId="37" fillId="0" borderId="5" xfId="6" applyNumberFormat="1" applyFont="1" applyBorder="1" applyAlignment="1">
      <alignment horizontal="center" vertical="center"/>
    </xf>
    <xf numFmtId="167" fontId="37" fillId="0" borderId="3" xfId="6" applyNumberFormat="1" applyFont="1" applyBorder="1" applyAlignment="1">
      <alignment horizontal="center" vertical="center"/>
    </xf>
    <xf numFmtId="167" fontId="37" fillId="0" borderId="10" xfId="6" applyNumberFormat="1" applyFont="1" applyBorder="1" applyAlignment="1">
      <alignment horizontal="center" vertical="center"/>
    </xf>
    <xf numFmtId="165" fontId="37" fillId="0" borderId="7" xfId="6" applyNumberFormat="1" applyFont="1" applyFill="1" applyBorder="1" applyAlignment="1">
      <alignment horizontal="center" vertical="center"/>
    </xf>
    <xf numFmtId="165" fontId="37" fillId="0" borderId="11" xfId="6" applyNumberFormat="1" applyFont="1" applyFill="1" applyBorder="1" applyAlignment="1">
      <alignment horizontal="center" vertical="center"/>
    </xf>
    <xf numFmtId="165" fontId="37" fillId="0" borderId="6" xfId="6" applyNumberFormat="1" applyFont="1" applyFill="1" applyBorder="1" applyAlignment="1">
      <alignment horizontal="center" vertical="center"/>
    </xf>
    <xf numFmtId="168" fontId="37" fillId="0" borderId="3" xfId="6" applyNumberFormat="1" applyFont="1" applyBorder="1" applyAlignment="1">
      <alignment horizontal="center" vertical="center"/>
    </xf>
    <xf numFmtId="168" fontId="37" fillId="0" borderId="10" xfId="6" applyNumberFormat="1" applyFont="1" applyBorder="1" applyAlignment="1">
      <alignment horizontal="center" vertical="center"/>
    </xf>
    <xf numFmtId="165" fontId="39" fillId="0" borderId="3" xfId="1" applyNumberFormat="1" applyFont="1" applyBorder="1" applyAlignment="1">
      <alignment vertical="center"/>
    </xf>
    <xf numFmtId="165" fontId="39" fillId="0" borderId="3" xfId="1" applyNumberFormat="1" applyFont="1" applyBorder="1" applyAlignment="1">
      <alignment horizontal="right" vertical="center"/>
    </xf>
    <xf numFmtId="165" fontId="37" fillId="0" borderId="3" xfId="1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vertical="center" wrapText="1"/>
    </xf>
    <xf numFmtId="169" fontId="12" fillId="0" borderId="15" xfId="2" applyNumberFormat="1" applyFont="1" applyFill="1" applyBorder="1" applyAlignment="1" applyProtection="1">
      <alignment horizontal="right" vertical="center"/>
      <protection locked="0"/>
    </xf>
    <xf numFmtId="165" fontId="37" fillId="7" borderId="3" xfId="1" applyNumberFormat="1" applyFont="1" applyFill="1" applyBorder="1" applyProtection="1"/>
    <xf numFmtId="17" fontId="8" fillId="2" borderId="0" xfId="1" quotePrefix="1" applyNumberFormat="1" applyFont="1" applyFill="1" applyBorder="1" applyAlignment="1" applyProtection="1">
      <alignment horizontal="center" vertical="top"/>
    </xf>
    <xf numFmtId="165" fontId="49" fillId="0" borderId="15" xfId="1" applyNumberFormat="1" applyFont="1" applyFill="1" applyBorder="1" applyAlignment="1">
      <alignment horizontal="center" vertical="center" wrapText="1"/>
    </xf>
    <xf numFmtId="165" fontId="49" fillId="0" borderId="0" xfId="1" applyNumberFormat="1" applyFont="1" applyFill="1" applyBorder="1" applyAlignment="1">
      <alignment horizontal="center" vertical="center" wrapText="1"/>
    </xf>
    <xf numFmtId="10" fontId="12" fillId="0" borderId="0" xfId="2" applyNumberFormat="1" applyFont="1" applyFill="1" applyBorder="1" applyAlignment="1" applyProtection="1">
      <alignment horizontal="right" vertical="center"/>
      <protection locked="0"/>
    </xf>
    <xf numFmtId="170" fontId="10" fillId="2" borderId="3" xfId="7" quotePrefix="1" applyNumberFormat="1" applyFont="1" applyFill="1" applyBorder="1" applyAlignment="1" applyProtection="1">
      <alignment horizontal="center" vertical="center"/>
      <protection locked="0"/>
    </xf>
    <xf numFmtId="170" fontId="10" fillId="2" borderId="9" xfId="7" quotePrefix="1" applyNumberFormat="1" applyFont="1" applyFill="1" applyBorder="1" applyAlignment="1" applyProtection="1">
      <alignment horizontal="center" vertical="center"/>
      <protection locked="0"/>
    </xf>
    <xf numFmtId="43" fontId="29" fillId="0" borderId="0" xfId="1" applyFont="1" applyAlignment="1" applyProtection="1">
      <alignment vertical="center"/>
    </xf>
    <xf numFmtId="0" fontId="13" fillId="4" borderId="0" xfId="0" quotePrefix="1" applyFont="1" applyFill="1" applyBorder="1" applyAlignment="1">
      <alignment vertical="top" wrapText="1"/>
    </xf>
    <xf numFmtId="17" fontId="10" fillId="2" borderId="1" xfId="0" quotePrefix="1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71" fontId="37" fillId="0" borderId="1" xfId="6" applyNumberFormat="1" applyFont="1" applyFill="1" applyBorder="1" applyAlignment="1" applyProtection="1">
      <alignment horizontal="right" vertical="center"/>
      <protection locked="0"/>
    </xf>
    <xf numFmtId="43" fontId="8" fillId="2" borderId="1" xfId="1" applyFont="1" applyFill="1" applyBorder="1" applyAlignment="1" applyProtection="1">
      <alignment horizontal="center" vertical="top"/>
    </xf>
    <xf numFmtId="43" fontId="4" fillId="3" borderId="1" xfId="1" applyFont="1" applyFill="1" applyBorder="1" applyAlignment="1" applyProtection="1">
      <alignment horizontal="center"/>
    </xf>
    <xf numFmtId="165" fontId="0" fillId="0" borderId="0" xfId="0" applyNumberFormat="1" applyAlignment="1">
      <alignment vertical="center"/>
    </xf>
    <xf numFmtId="165" fontId="39" fillId="0" borderId="3" xfId="1" applyNumberFormat="1" applyFont="1" applyFill="1" applyBorder="1" applyAlignment="1">
      <alignment vertical="center"/>
    </xf>
    <xf numFmtId="3" fontId="36" fillId="3" borderId="0" xfId="0" applyNumberFormat="1" applyFont="1" applyFill="1" applyBorder="1"/>
    <xf numFmtId="165" fontId="39" fillId="0" borderId="0" xfId="6" applyNumberFormat="1" applyFont="1" applyBorder="1"/>
    <xf numFmtId="0" fontId="39" fillId="0" borderId="0" xfId="0" applyFont="1" applyBorder="1"/>
    <xf numFmtId="167" fontId="35" fillId="0" borderId="0" xfId="0" applyNumberFormat="1" applyFont="1" applyBorder="1" applyAlignment="1">
      <alignment vertical="center"/>
    </xf>
    <xf numFmtId="168" fontId="37" fillId="0" borderId="3" xfId="6" applyNumberFormat="1" applyFont="1" applyFill="1" applyBorder="1" applyAlignment="1">
      <alignment horizontal="center" vertical="center"/>
    </xf>
    <xf numFmtId="43" fontId="8" fillId="2" borderId="0" xfId="1" applyFont="1" applyFill="1" applyBorder="1" applyAlignment="1" applyProtection="1">
      <alignment horizontal="center" vertical="top"/>
    </xf>
    <xf numFmtId="168" fontId="12" fillId="0" borderId="0" xfId="2" applyNumberFormat="1" applyFont="1" applyFill="1" applyBorder="1" applyAlignment="1" applyProtection="1">
      <alignment horizontal="right" vertical="center"/>
      <protection locked="0"/>
    </xf>
    <xf numFmtId="169" fontId="12" fillId="0" borderId="0" xfId="2" applyNumberFormat="1" applyFont="1" applyFill="1" applyBorder="1" applyAlignment="1" applyProtection="1">
      <alignment horizontal="right" vertical="center"/>
      <protection locked="0"/>
    </xf>
    <xf numFmtId="165" fontId="9" fillId="2" borderId="1" xfId="6" applyNumberFormat="1" applyFont="1" applyFill="1" applyBorder="1" applyAlignment="1" applyProtection="1">
      <alignment horizontal="center" vertical="center"/>
      <protection locked="0"/>
    </xf>
    <xf numFmtId="165" fontId="37" fillId="0" borderId="1" xfId="6" applyNumberFormat="1" applyFont="1" applyFill="1" applyBorder="1" applyAlignment="1" applyProtection="1">
      <alignment horizontal="center" vertical="center"/>
      <protection locked="0"/>
    </xf>
    <xf numFmtId="165" fontId="11" fillId="0" borderId="1" xfId="6" applyNumberFormat="1" applyFont="1" applyFill="1" applyBorder="1" applyAlignment="1" applyProtection="1">
      <alignment horizontal="center" vertical="center"/>
      <protection locked="0"/>
    </xf>
    <xf numFmtId="167" fontId="9" fillId="2" borderId="1" xfId="5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justify" vertical="top" wrapText="1"/>
    </xf>
    <xf numFmtId="0" fontId="15" fillId="0" borderId="4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justify" vertical="top" wrapText="1"/>
    </xf>
    <xf numFmtId="0" fontId="13" fillId="4" borderId="0" xfId="0" quotePrefix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 wrapText="1"/>
    </xf>
    <xf numFmtId="164" fontId="33" fillId="0" borderId="0" xfId="0" applyNumberFormat="1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41" fillId="0" borderId="0" xfId="0" applyFont="1" applyFill="1" applyBorder="1" applyAlignment="1" applyProtection="1">
      <alignment horizontal="center" vertical="center"/>
    </xf>
    <xf numFmtId="9" fontId="2" fillId="2" borderId="19" xfId="2" applyFont="1" applyFill="1" applyBorder="1" applyAlignment="1">
      <alignment horizontal="center" vertical="center" wrapText="1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0" xfId="0" applyNumberFormat="1" applyFont="1" applyFill="1" applyBorder="1" applyAlignment="1" applyProtection="1">
      <alignment horizontal="center" vertical="center"/>
    </xf>
    <xf numFmtId="37" fontId="2" fillId="2" borderId="1" xfId="0" quotePrefix="1" applyNumberFormat="1" applyFont="1" applyFill="1" applyBorder="1" applyAlignment="1" applyProtection="1">
      <alignment horizontal="center" vertical="center"/>
    </xf>
    <xf numFmtId="37" fontId="37" fillId="0" borderId="7" xfId="6" applyNumberFormat="1" applyFont="1" applyFill="1" applyBorder="1" applyAlignment="1">
      <alignment horizontal="center" vertical="center" wrapText="1"/>
    </xf>
    <xf numFmtId="37" fontId="37" fillId="0" borderId="6" xfId="6" applyNumberFormat="1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165" fontId="2" fillId="2" borderId="1" xfId="6" applyNumberFormat="1" applyFont="1" applyFill="1" applyBorder="1" applyAlignment="1">
      <alignment horizontal="center"/>
    </xf>
    <xf numFmtId="165" fontId="2" fillId="2" borderId="5" xfId="6" applyNumberFormat="1" applyFont="1" applyFill="1" applyBorder="1" applyAlignment="1">
      <alignment horizontal="center"/>
    </xf>
    <xf numFmtId="165" fontId="2" fillId="2" borderId="21" xfId="6" applyNumberFormat="1" applyFont="1" applyFill="1" applyBorder="1" applyAlignment="1">
      <alignment horizontal="center" vertical="center"/>
    </xf>
    <xf numFmtId="165" fontId="2" fillId="2" borderId="22" xfId="6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 wrapText="1"/>
    </xf>
    <xf numFmtId="0" fontId="9" fillId="2" borderId="1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167" fontId="11" fillId="0" borderId="1" xfId="5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165" fontId="9" fillId="2" borderId="9" xfId="6" applyNumberFormat="1" applyFont="1" applyFill="1" applyBorder="1" applyAlignment="1">
      <alignment horizontal="center" vertical="center" wrapText="1"/>
    </xf>
    <xf numFmtId="165" fontId="9" fillId="2" borderId="12" xfId="6" applyNumberFormat="1" applyFont="1" applyFill="1" applyBorder="1" applyAlignment="1">
      <alignment horizontal="center" vertical="center" wrapText="1"/>
    </xf>
    <xf numFmtId="165" fontId="9" fillId="2" borderId="19" xfId="6" applyNumberFormat="1" applyFont="1" applyFill="1" applyBorder="1" applyAlignment="1">
      <alignment horizontal="center" vertical="center" wrapText="1"/>
    </xf>
    <xf numFmtId="165" fontId="11" fillId="0" borderId="9" xfId="1" applyNumberFormat="1" applyFont="1" applyBorder="1"/>
    <xf numFmtId="165" fontId="11" fillId="0" borderId="12" xfId="1" applyNumberFormat="1" applyFont="1" applyBorder="1"/>
    <xf numFmtId="165" fontId="11" fillId="0" borderId="19" xfId="1" applyNumberFormat="1" applyFont="1" applyBorder="1"/>
    <xf numFmtId="43" fontId="4" fillId="3" borderId="9" xfId="1" applyFont="1" applyFill="1" applyBorder="1" applyAlignment="1" applyProtection="1">
      <alignment horizontal="center"/>
    </xf>
    <xf numFmtId="43" fontId="4" fillId="3" borderId="12" xfId="1" applyFont="1" applyFill="1" applyBorder="1" applyAlignment="1" applyProtection="1">
      <alignment horizontal="center"/>
    </xf>
    <xf numFmtId="0" fontId="0" fillId="0" borderId="19" xfId="0" applyBorder="1"/>
    <xf numFmtId="165" fontId="8" fillId="2" borderId="12" xfId="6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/>
    <xf numFmtId="0" fontId="27" fillId="0" borderId="0" xfId="0" applyFont="1" applyFill="1" applyBorder="1" applyProtection="1"/>
    <xf numFmtId="0" fontId="11" fillId="0" borderId="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164" fontId="11" fillId="0" borderId="29" xfId="0" applyNumberFormat="1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43" fontId="37" fillId="0" borderId="29" xfId="1" applyFont="1" applyFill="1" applyBorder="1" applyAlignment="1">
      <alignment vertical="center"/>
    </xf>
    <xf numFmtId="43" fontId="37" fillId="0" borderId="0" xfId="1" applyFont="1" applyFill="1" applyBorder="1" applyAlignment="1">
      <alignment vertical="center"/>
    </xf>
    <xf numFmtId="43" fontId="37" fillId="0" borderId="4" xfId="1" applyFont="1" applyFill="1" applyBorder="1" applyAlignment="1">
      <alignment vertical="center"/>
    </xf>
    <xf numFmtId="172" fontId="37" fillId="0" borderId="0" xfId="1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 wrapText="1"/>
    </xf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6B24-C2BC-4C1C-89CD-8FC563F8CC04}">
  <sheetPr>
    <tabColor theme="9" tint="-0.249977111117893"/>
    <pageSetUpPr fitToPage="1"/>
  </sheetPr>
  <dimension ref="B2:I40"/>
  <sheetViews>
    <sheetView showGridLines="0" tabSelected="1" zoomScaleNormal="100" workbookViewId="0">
      <selection activeCell="C28" sqref="C28"/>
    </sheetView>
  </sheetViews>
  <sheetFormatPr defaultRowHeight="14.5"/>
  <cols>
    <col min="1" max="1" width="5.7265625" customWidth="1"/>
    <col min="2" max="2" width="3.81640625" customWidth="1"/>
    <col min="3" max="3" width="63.26953125" customWidth="1"/>
    <col min="4" max="4" width="11" customWidth="1"/>
    <col min="5" max="5" width="11" style="6" customWidth="1"/>
    <col min="6" max="8" width="11" customWidth="1"/>
    <col min="9" max="9" width="10.1796875" bestFit="1" customWidth="1"/>
  </cols>
  <sheetData>
    <row r="2" spans="2:9">
      <c r="B2" s="178" t="s">
        <v>0</v>
      </c>
      <c r="C2" s="1"/>
      <c r="D2" s="2"/>
      <c r="E2" s="3"/>
      <c r="F2" s="3"/>
      <c r="G2" s="3"/>
      <c r="H2" s="101"/>
    </row>
    <row r="3" spans="2:9" s="6" customFormat="1" ht="3" customHeight="1">
      <c r="B3" s="4"/>
      <c r="C3" s="4"/>
      <c r="D3" s="5"/>
      <c r="E3" s="5"/>
      <c r="F3" s="5"/>
      <c r="G3" s="5"/>
      <c r="H3" s="5"/>
    </row>
    <row r="4" spans="2:9">
      <c r="B4" s="7"/>
      <c r="C4" s="7"/>
      <c r="D4" s="8" t="s">
        <v>1</v>
      </c>
      <c r="E4" s="356" t="s">
        <v>2</v>
      </c>
      <c r="F4" s="365" t="s">
        <v>37</v>
      </c>
      <c r="G4" s="9" t="s">
        <v>142</v>
      </c>
      <c r="H4" s="9" t="s">
        <v>143</v>
      </c>
    </row>
    <row r="5" spans="2:9">
      <c r="B5" s="7"/>
      <c r="C5" s="7"/>
      <c r="D5" s="8" t="s">
        <v>3</v>
      </c>
      <c r="E5" s="356" t="s">
        <v>38</v>
      </c>
      <c r="F5" s="365" t="s">
        <v>4</v>
      </c>
      <c r="G5" s="9" t="s">
        <v>5</v>
      </c>
      <c r="H5" s="9" t="s">
        <v>144</v>
      </c>
    </row>
    <row r="6" spans="2:9">
      <c r="B6" s="303"/>
      <c r="C6" s="10"/>
      <c r="D6" s="286" t="s">
        <v>145</v>
      </c>
      <c r="E6" s="298" t="s">
        <v>140</v>
      </c>
      <c r="F6" s="345" t="s">
        <v>133</v>
      </c>
      <c r="G6" s="345" t="s">
        <v>130</v>
      </c>
      <c r="H6" s="345" t="s">
        <v>131</v>
      </c>
    </row>
    <row r="7" spans="2:9" s="6" customFormat="1" ht="3" customHeight="1">
      <c r="B7" s="4"/>
      <c r="C7" s="4"/>
      <c r="D7" s="11"/>
      <c r="E7" s="357"/>
      <c r="F7" s="5"/>
      <c r="G7" s="5"/>
      <c r="H7" s="5"/>
    </row>
    <row r="8" spans="2:9" s="14" customFormat="1" ht="15" customHeight="1">
      <c r="B8" s="178" t="s">
        <v>6</v>
      </c>
      <c r="C8" s="12"/>
      <c r="D8" s="297"/>
      <c r="E8" s="297"/>
      <c r="F8" s="297"/>
      <c r="G8" s="13"/>
      <c r="H8" s="13"/>
    </row>
    <row r="9" spans="2:9" s="14" customFormat="1" ht="15" customHeight="1">
      <c r="B9" s="304">
        <v>1</v>
      </c>
      <c r="C9" s="15" t="s">
        <v>7</v>
      </c>
      <c r="D9" s="299">
        <v>4039991.0947099999</v>
      </c>
      <c r="E9" s="299">
        <v>3942909.1931799999</v>
      </c>
      <c r="F9" s="288">
        <v>3823886.44331</v>
      </c>
      <c r="G9" s="288">
        <v>3715682.9545399998</v>
      </c>
      <c r="H9" s="288">
        <v>3608842.7596799997</v>
      </c>
      <c r="I9" s="358"/>
    </row>
    <row r="10" spans="2:9" s="14" customFormat="1" ht="15" customHeight="1">
      <c r="B10" s="304">
        <v>2</v>
      </c>
      <c r="C10" s="15" t="s">
        <v>8</v>
      </c>
      <c r="D10" s="299">
        <v>4039991.0947099999</v>
      </c>
      <c r="E10" s="299">
        <v>3942909.1931799999</v>
      </c>
      <c r="F10" s="288">
        <v>3823886.44331</v>
      </c>
      <c r="G10" s="288">
        <v>3715682.9545399998</v>
      </c>
      <c r="H10" s="288">
        <v>3608842.7596799997</v>
      </c>
    </row>
    <row r="11" spans="2:9" s="14" customFormat="1" ht="15" customHeight="1">
      <c r="B11" s="304">
        <v>3</v>
      </c>
      <c r="C11" s="15" t="s">
        <v>9</v>
      </c>
      <c r="D11" s="299">
        <v>4039991.0947099999</v>
      </c>
      <c r="E11" s="299">
        <v>3942909.1931799999</v>
      </c>
      <c r="F11" s="288">
        <v>3823886.44331</v>
      </c>
      <c r="G11" s="288">
        <v>3715682.9545399998</v>
      </c>
      <c r="H11" s="288">
        <v>3608842.7596799997</v>
      </c>
    </row>
    <row r="12" spans="2:9" s="14" customFormat="1" ht="15" customHeight="1">
      <c r="B12" s="305" t="s">
        <v>10</v>
      </c>
      <c r="C12" s="15" t="s">
        <v>11</v>
      </c>
      <c r="D12" s="346" t="s">
        <v>127</v>
      </c>
      <c r="E12" s="346" t="s">
        <v>127</v>
      </c>
      <c r="F12" s="347" t="s">
        <v>127</v>
      </c>
      <c r="G12" s="347" t="s">
        <v>127</v>
      </c>
      <c r="H12" s="347">
        <v>0</v>
      </c>
    </row>
    <row r="13" spans="2:9" s="14" customFormat="1" ht="15" customHeight="1">
      <c r="B13" s="305" t="s">
        <v>12</v>
      </c>
      <c r="C13" s="15" t="s">
        <v>13</v>
      </c>
      <c r="D13" s="346" t="s">
        <v>127</v>
      </c>
      <c r="E13" s="346" t="s">
        <v>127</v>
      </c>
      <c r="F13" s="347" t="s">
        <v>127</v>
      </c>
      <c r="G13" s="347" t="s">
        <v>127</v>
      </c>
      <c r="H13" s="347">
        <v>0</v>
      </c>
    </row>
    <row r="14" spans="2:9" s="14" customFormat="1" ht="15" customHeight="1">
      <c r="B14" s="178" t="s">
        <v>14</v>
      </c>
      <c r="C14" s="12"/>
      <c r="D14" s="297"/>
      <c r="E14" s="297"/>
      <c r="F14" s="297"/>
      <c r="G14" s="297"/>
      <c r="H14" s="297"/>
    </row>
    <row r="15" spans="2:9" s="14" customFormat="1" ht="15" customHeight="1">
      <c r="B15" s="306">
        <v>4</v>
      </c>
      <c r="C15" s="15" t="s">
        <v>15</v>
      </c>
      <c r="D15" s="299">
        <v>19707386.2962</v>
      </c>
      <c r="E15" s="299">
        <v>19468641.504069999</v>
      </c>
      <c r="F15" s="288">
        <v>18957393.11603</v>
      </c>
      <c r="G15" s="288">
        <v>18172920.940839998</v>
      </c>
      <c r="H15" s="288">
        <v>17723625.433290001</v>
      </c>
      <c r="I15" s="358"/>
    </row>
    <row r="16" spans="2:9" s="14" customFormat="1" ht="15" customHeight="1">
      <c r="B16" s="178" t="s">
        <v>166</v>
      </c>
      <c r="C16" s="12"/>
      <c r="D16" s="297"/>
      <c r="E16" s="297"/>
      <c r="F16" s="297"/>
      <c r="G16" s="297"/>
      <c r="H16" s="297"/>
    </row>
    <row r="17" spans="2:8" s="14" customFormat="1" ht="15" customHeight="1">
      <c r="B17" s="304">
        <v>5</v>
      </c>
      <c r="C17" s="15" t="s">
        <v>16</v>
      </c>
      <c r="D17" s="301">
        <v>0.2049988280530633</v>
      </c>
      <c r="E17" s="301">
        <v>0.20252615943211644</v>
      </c>
      <c r="F17" s="302">
        <v>0.2017095082591602</v>
      </c>
      <c r="G17" s="302">
        <v>0.20446261592376969</v>
      </c>
      <c r="H17" s="302">
        <v>0.20361763868590727</v>
      </c>
    </row>
    <row r="18" spans="2:8" s="14" customFormat="1" ht="15" customHeight="1">
      <c r="B18" s="304">
        <v>6</v>
      </c>
      <c r="C18" s="15" t="s">
        <v>17</v>
      </c>
      <c r="D18" s="301">
        <v>0.2049988280530633</v>
      </c>
      <c r="E18" s="301">
        <v>0.20252615943211644</v>
      </c>
      <c r="F18" s="302">
        <v>0.2017095082591602</v>
      </c>
      <c r="G18" s="366">
        <v>0.20446261592376969</v>
      </c>
      <c r="H18" s="302">
        <v>0.20361763868590727</v>
      </c>
    </row>
    <row r="19" spans="2:8" s="14" customFormat="1" ht="15" customHeight="1">
      <c r="B19" s="304">
        <v>7</v>
      </c>
      <c r="C19" s="15" t="s">
        <v>18</v>
      </c>
      <c r="D19" s="301">
        <v>0.2049988280530633</v>
      </c>
      <c r="E19" s="301">
        <v>0.20252615943211644</v>
      </c>
      <c r="F19" s="302">
        <v>0.2017095082591602</v>
      </c>
      <c r="G19" s="366">
        <v>0.20446261592376969</v>
      </c>
      <c r="H19" s="302">
        <v>0.20361763868590727</v>
      </c>
    </row>
    <row r="20" spans="2:8" s="14" customFormat="1" ht="15" customHeight="1">
      <c r="B20" s="178" t="s">
        <v>167</v>
      </c>
      <c r="C20" s="12"/>
      <c r="D20" s="297"/>
      <c r="E20" s="297"/>
      <c r="F20" s="297"/>
      <c r="G20" s="297"/>
      <c r="H20" s="297"/>
    </row>
    <row r="21" spans="2:8" s="14" customFormat="1" ht="15" customHeight="1">
      <c r="B21" s="304">
        <v>8</v>
      </c>
      <c r="C21" s="15" t="s">
        <v>19</v>
      </c>
      <c r="D21" s="312">
        <v>2.5000000000253712E-2</v>
      </c>
      <c r="E21" s="312">
        <v>2.4999999999910115E-2</v>
      </c>
      <c r="F21" s="313">
        <v>2.4999999999960439E-2</v>
      </c>
      <c r="G21" s="313">
        <v>2.4999999999944972E-2</v>
      </c>
      <c r="H21" s="313">
        <v>2.4999999999873047E-2</v>
      </c>
    </row>
    <row r="22" spans="2:8" s="14" customFormat="1" ht="15" customHeight="1">
      <c r="B22" s="304">
        <v>9</v>
      </c>
      <c r="C22" s="15" t="s">
        <v>20</v>
      </c>
      <c r="D22" s="300">
        <v>0</v>
      </c>
      <c r="E22" s="300">
        <v>0</v>
      </c>
      <c r="F22" s="348">
        <v>0</v>
      </c>
      <c r="G22" s="348">
        <v>0</v>
      </c>
      <c r="H22" s="348">
        <v>0</v>
      </c>
    </row>
    <row r="23" spans="2:8" s="14" customFormat="1" ht="15" customHeight="1">
      <c r="B23" s="304">
        <v>10</v>
      </c>
      <c r="C23" s="15" t="s">
        <v>21</v>
      </c>
      <c r="D23" s="300">
        <v>0</v>
      </c>
      <c r="E23" s="300">
        <v>0</v>
      </c>
      <c r="F23" s="348">
        <v>0</v>
      </c>
      <c r="G23" s="348">
        <v>0</v>
      </c>
      <c r="H23" s="348">
        <v>0</v>
      </c>
    </row>
    <row r="24" spans="2:8" s="14" customFormat="1" ht="15" customHeight="1">
      <c r="B24" s="304">
        <v>11</v>
      </c>
      <c r="C24" s="15" t="s">
        <v>22</v>
      </c>
      <c r="D24" s="343">
        <v>2.5000000000253712E-2</v>
      </c>
      <c r="E24" s="343">
        <v>2.4999999999910115E-2</v>
      </c>
      <c r="F24" s="367">
        <v>2.4999999999960439E-2</v>
      </c>
      <c r="G24" s="367">
        <v>2.4999999999944972E-2</v>
      </c>
      <c r="H24" s="367">
        <v>2.5000000000267079E-2</v>
      </c>
    </row>
    <row r="25" spans="2:8" s="14" customFormat="1" ht="15" customHeight="1">
      <c r="B25" s="304">
        <v>12</v>
      </c>
      <c r="C25" s="15" t="s">
        <v>23</v>
      </c>
      <c r="D25" s="300">
        <v>0.10468965100652747</v>
      </c>
      <c r="E25" s="300">
        <v>9.9393669355176503E-2</v>
      </c>
      <c r="F25" s="348">
        <v>0.10043387189929849</v>
      </c>
      <c r="G25" s="348">
        <v>0.100326048052225</v>
      </c>
      <c r="H25" s="348">
        <v>0.11029908248614549</v>
      </c>
    </row>
    <row r="26" spans="2:8" s="14" customFormat="1" ht="15" customHeight="1">
      <c r="B26" s="178" t="s">
        <v>24</v>
      </c>
      <c r="C26" s="12"/>
      <c r="D26" s="13"/>
      <c r="E26" s="13"/>
      <c r="F26" s="13"/>
      <c r="G26" s="13"/>
      <c r="H26" s="13"/>
    </row>
    <row r="27" spans="2:8" s="14" customFormat="1" ht="15" customHeight="1">
      <c r="B27" s="304">
        <v>13</v>
      </c>
      <c r="C27" s="15" t="s">
        <v>25</v>
      </c>
      <c r="D27" s="299">
        <v>21868901.549509998</v>
      </c>
      <c r="E27" s="299">
        <v>21559336.730080001</v>
      </c>
      <c r="F27" s="288">
        <v>21432875.80686</v>
      </c>
      <c r="G27" s="288">
        <v>20350666.26041</v>
      </c>
      <c r="H27" s="288">
        <v>19850691.096209999</v>
      </c>
    </row>
    <row r="28" spans="2:8" s="14" customFormat="1" ht="15" customHeight="1">
      <c r="B28" s="304">
        <v>14</v>
      </c>
      <c r="C28" s="15" t="s">
        <v>168</v>
      </c>
      <c r="D28" s="300">
        <v>0.1847</v>
      </c>
      <c r="E28" s="300">
        <v>0.18290000000000001</v>
      </c>
      <c r="F28" s="348">
        <v>0.1784</v>
      </c>
      <c r="G28" s="348">
        <v>0.18260000000000001</v>
      </c>
      <c r="H28" s="348">
        <v>0.18179999999999999</v>
      </c>
    </row>
    <row r="29" spans="2:8" s="14" customFormat="1" ht="15" customHeight="1">
      <c r="B29" s="178" t="s">
        <v>26</v>
      </c>
      <c r="C29" s="12"/>
      <c r="D29" s="297"/>
      <c r="E29" s="297"/>
      <c r="F29" s="297"/>
      <c r="G29" s="13"/>
      <c r="H29" s="13"/>
    </row>
    <row r="30" spans="2:8" s="14" customFormat="1" ht="15" customHeight="1">
      <c r="B30" s="304">
        <v>15</v>
      </c>
      <c r="C30" s="15" t="s">
        <v>27</v>
      </c>
      <c r="D30" s="296">
        <v>0</v>
      </c>
      <c r="E30" s="299">
        <v>0</v>
      </c>
      <c r="F30" s="288">
        <v>0</v>
      </c>
      <c r="G30" s="288">
        <v>0</v>
      </c>
      <c r="H30" s="288">
        <v>0</v>
      </c>
    </row>
    <row r="31" spans="2:8" s="14" customFormat="1" ht="15" customHeight="1">
      <c r="B31" s="304">
        <v>16</v>
      </c>
      <c r="C31" s="15" t="s">
        <v>28</v>
      </c>
      <c r="D31" s="296">
        <v>0</v>
      </c>
      <c r="E31" s="299">
        <v>0</v>
      </c>
      <c r="F31" s="288">
        <v>0</v>
      </c>
      <c r="G31" s="288">
        <v>0</v>
      </c>
      <c r="H31" s="288">
        <v>0</v>
      </c>
    </row>
    <row r="32" spans="2:8" s="14" customFormat="1" ht="15" customHeight="1">
      <c r="B32" s="304">
        <v>17</v>
      </c>
      <c r="C32" s="15" t="s">
        <v>29</v>
      </c>
      <c r="D32" s="296">
        <v>0</v>
      </c>
      <c r="E32" s="299">
        <v>0</v>
      </c>
      <c r="F32" s="288">
        <v>0</v>
      </c>
      <c r="G32" s="288">
        <v>0</v>
      </c>
      <c r="H32" s="288">
        <v>0</v>
      </c>
    </row>
    <row r="33" spans="2:8" s="14" customFormat="1" ht="15" customHeight="1">
      <c r="B33" s="178" t="s">
        <v>30</v>
      </c>
      <c r="C33" s="12"/>
      <c r="D33" s="297"/>
      <c r="E33" s="297"/>
      <c r="F33" s="297"/>
      <c r="G33" s="13"/>
      <c r="H33" s="13"/>
    </row>
    <row r="34" spans="2:8" s="14" customFormat="1" ht="15" customHeight="1">
      <c r="B34" s="304">
        <v>18</v>
      </c>
      <c r="C34" s="15" t="s">
        <v>31</v>
      </c>
      <c r="D34" s="296">
        <v>0</v>
      </c>
      <c r="E34" s="299">
        <v>0</v>
      </c>
      <c r="F34" s="288">
        <v>0</v>
      </c>
      <c r="G34" s="288">
        <v>0</v>
      </c>
      <c r="H34" s="288">
        <v>0</v>
      </c>
    </row>
    <row r="35" spans="2:8" s="14" customFormat="1" ht="15" customHeight="1">
      <c r="B35" s="304">
        <v>19</v>
      </c>
      <c r="C35" s="15" t="s">
        <v>32</v>
      </c>
      <c r="D35" s="296">
        <v>0</v>
      </c>
      <c r="E35" s="299">
        <v>0</v>
      </c>
      <c r="F35" s="288">
        <v>0</v>
      </c>
      <c r="G35" s="288">
        <v>0</v>
      </c>
      <c r="H35" s="288">
        <v>0</v>
      </c>
    </row>
    <row r="36" spans="2:8" s="14" customFormat="1" ht="15" customHeight="1" thickBot="1">
      <c r="B36" s="307">
        <v>20</v>
      </c>
      <c r="C36" s="308" t="s">
        <v>33</v>
      </c>
      <c r="D36" s="309">
        <v>0</v>
      </c>
      <c r="E36" s="310">
        <v>0</v>
      </c>
      <c r="F36" s="311">
        <v>0</v>
      </c>
      <c r="G36" s="311">
        <v>0</v>
      </c>
      <c r="H36" s="311">
        <v>0</v>
      </c>
    </row>
    <row r="37" spans="2:8">
      <c r="B37" s="16"/>
      <c r="C37" s="17"/>
      <c r="D37" s="18"/>
      <c r="E37" s="19"/>
      <c r="F37" s="19"/>
      <c r="G37" s="19"/>
      <c r="H37" s="19"/>
    </row>
    <row r="38" spans="2:8">
      <c r="B38" s="374" t="s">
        <v>34</v>
      </c>
      <c r="C38" s="374"/>
      <c r="D38" s="23"/>
      <c r="E38" s="24"/>
      <c r="F38" s="25"/>
      <c r="G38" s="26"/>
      <c r="H38" s="27"/>
    </row>
    <row r="39" spans="2:8" ht="5.15" customHeight="1">
      <c r="B39" s="28"/>
      <c r="C39" s="29"/>
      <c r="D39" s="30"/>
      <c r="E39" s="31"/>
      <c r="F39" s="32"/>
      <c r="G39" s="20"/>
      <c r="H39" s="21"/>
    </row>
    <row r="40" spans="2:8" ht="60" customHeight="1">
      <c r="B40" s="375"/>
      <c r="C40" s="375"/>
      <c r="D40" s="375"/>
      <c r="E40" s="375"/>
      <c r="F40" s="375"/>
      <c r="G40" s="375"/>
      <c r="H40" s="375"/>
    </row>
  </sheetData>
  <mergeCells count="2">
    <mergeCell ref="B38:C38"/>
    <mergeCell ref="B40:H4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-0.249977111117893"/>
    <pageSetUpPr fitToPage="1"/>
  </sheetPr>
  <dimension ref="A1:F13"/>
  <sheetViews>
    <sheetView showGridLines="0" workbookViewId="0">
      <selection activeCell="H16" sqref="H16"/>
    </sheetView>
  </sheetViews>
  <sheetFormatPr defaultColWidth="9.1796875" defaultRowHeight="10"/>
  <cols>
    <col min="1" max="1" width="3.1796875" style="187" customWidth="1"/>
    <col min="2" max="2" width="54.7265625" style="164" customWidth="1"/>
    <col min="3" max="5" width="17.26953125" style="164" customWidth="1"/>
    <col min="6" max="6" width="3.1796875" style="164" customWidth="1"/>
    <col min="7" max="16384" width="9.1796875" style="164"/>
  </cols>
  <sheetData>
    <row r="1" spans="1:6" s="116" customFormat="1">
      <c r="A1" s="175"/>
      <c r="B1" s="147"/>
      <c r="E1" s="147"/>
      <c r="F1" s="147"/>
    </row>
    <row r="2" spans="1:6" s="116" customFormat="1" ht="15" customHeight="1">
      <c r="A2" s="175"/>
      <c r="B2" s="103" t="s">
        <v>78</v>
      </c>
      <c r="C2" s="102"/>
      <c r="D2" s="102"/>
      <c r="E2" s="102"/>
      <c r="F2" s="174"/>
    </row>
    <row r="3" spans="1:6" s="116" customFormat="1" ht="5.15" customHeight="1">
      <c r="A3" s="175"/>
      <c r="C3" s="174"/>
      <c r="D3" s="174"/>
      <c r="E3" s="174"/>
      <c r="F3" s="174"/>
    </row>
    <row r="4" spans="1:6" s="176" customFormat="1" ht="15" customHeight="1">
      <c r="A4" s="179"/>
      <c r="B4" s="186" t="s">
        <v>90</v>
      </c>
      <c r="C4" s="103"/>
      <c r="D4" s="103"/>
      <c r="E4" s="209"/>
      <c r="F4" s="208"/>
    </row>
    <row r="5" spans="1:6" ht="5.15" customHeight="1">
      <c r="A5" s="207"/>
      <c r="B5" s="206"/>
      <c r="C5" s="204"/>
      <c r="D5" s="204"/>
      <c r="E5" s="205"/>
      <c r="F5" s="204"/>
    </row>
    <row r="6" spans="1:6" s="173" customFormat="1" ht="12" customHeight="1">
      <c r="A6" s="203"/>
      <c r="B6" s="404" t="s">
        <v>139</v>
      </c>
      <c r="C6" s="405">
        <v>44896</v>
      </c>
      <c r="D6" s="406"/>
      <c r="E6" s="407"/>
      <c r="F6" s="202"/>
    </row>
    <row r="7" spans="1:6" s="172" customFormat="1" ht="12" customHeight="1">
      <c r="A7" s="201"/>
      <c r="B7" s="404"/>
      <c r="C7" s="408" t="s">
        <v>89</v>
      </c>
      <c r="D7" s="380" t="s">
        <v>88</v>
      </c>
      <c r="E7" s="381" t="s">
        <v>87</v>
      </c>
      <c r="F7" s="200"/>
    </row>
    <row r="8" spans="1:6" s="173" customFormat="1" ht="13.5" customHeight="1">
      <c r="A8" s="199"/>
      <c r="B8" s="404"/>
      <c r="C8" s="408"/>
      <c r="D8" s="380"/>
      <c r="E8" s="381" t="s">
        <v>87</v>
      </c>
      <c r="F8" s="141"/>
    </row>
    <row r="9" spans="1:6" s="172" customFormat="1" ht="15" customHeight="1" thickBot="1">
      <c r="A9" s="198"/>
      <c r="B9" s="197" t="s">
        <v>86</v>
      </c>
      <c r="C9" s="333">
        <v>184973.30213</v>
      </c>
      <c r="D9" s="334">
        <v>84674.296359999993</v>
      </c>
      <c r="E9" s="335" t="s">
        <v>127</v>
      </c>
      <c r="F9" s="194"/>
    </row>
    <row r="10" spans="1:6" ht="13.5" customHeight="1" thickTop="1">
      <c r="A10" s="196"/>
      <c r="B10" s="195"/>
      <c r="C10" s="194"/>
      <c r="D10" s="194"/>
      <c r="E10" s="194"/>
      <c r="F10" s="194"/>
    </row>
    <row r="11" spans="1:6" s="189" customFormat="1" ht="12" customHeight="1">
      <c r="A11" s="174"/>
      <c r="B11" s="403"/>
      <c r="C11" s="403"/>
      <c r="D11" s="193"/>
      <c r="E11" s="192"/>
      <c r="F11" s="192"/>
    </row>
    <row r="12" spans="1:6" s="189" customFormat="1" ht="12" customHeight="1">
      <c r="A12" s="191"/>
      <c r="B12" s="190"/>
      <c r="C12" s="190"/>
      <c r="D12" s="190"/>
      <c r="E12" s="190"/>
      <c r="F12" s="190"/>
    </row>
    <row r="13" spans="1:6" ht="12" customHeight="1">
      <c r="B13" s="188"/>
    </row>
  </sheetData>
  <mergeCells count="6">
    <mergeCell ref="B11:C11"/>
    <mergeCell ref="B6:B8"/>
    <mergeCell ref="C6:E6"/>
    <mergeCell ref="C7:C8"/>
    <mergeCell ref="D7:D8"/>
    <mergeCell ref="E7:E8"/>
  </mergeCells>
  <pageMargins left="0.51181102362204722" right="0.51181102362204722" top="0.78740157480314965" bottom="0.78740157480314965" header="0.31496062992125984" footer="0.31496062992125984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-0.249977111117893"/>
  </sheetPr>
  <dimension ref="A1:G111"/>
  <sheetViews>
    <sheetView showGridLines="0" workbookViewId="0">
      <selection activeCell="H16" sqref="H16"/>
    </sheetView>
  </sheetViews>
  <sheetFormatPr defaultColWidth="9.1796875" defaultRowHeight="25" customHeight="1"/>
  <cols>
    <col min="1" max="1" width="3.1796875" style="204" customWidth="1"/>
    <col min="2" max="2" width="50.81640625" style="164" customWidth="1"/>
    <col min="3" max="3" width="25.453125" style="212" customWidth="1"/>
    <col min="4" max="4" width="2" style="211" customWidth="1"/>
    <col min="5" max="16384" width="9.1796875" style="210"/>
  </cols>
  <sheetData>
    <row r="1" spans="1:7" s="116" customFormat="1" ht="10">
      <c r="A1" s="175"/>
      <c r="B1" s="147"/>
      <c r="D1" s="211"/>
    </row>
    <row r="2" spans="1:7" s="116" customFormat="1" ht="15" customHeight="1">
      <c r="A2" s="175"/>
      <c r="B2" s="103" t="s">
        <v>78</v>
      </c>
      <c r="C2" s="102"/>
      <c r="D2" s="211"/>
    </row>
    <row r="3" spans="1:7" s="116" customFormat="1" ht="4" customHeight="1">
      <c r="A3" s="175"/>
      <c r="B3" s="174"/>
      <c r="C3" s="174"/>
      <c r="D3" s="211"/>
    </row>
    <row r="4" spans="1:7" s="116" customFormat="1" ht="15" customHeight="1">
      <c r="A4" s="175"/>
      <c r="B4" s="186" t="s">
        <v>97</v>
      </c>
      <c r="C4" s="209"/>
      <c r="D4" s="211"/>
    </row>
    <row r="5" spans="1:7" ht="5.15" customHeight="1">
      <c r="A5" s="227"/>
      <c r="B5" s="226"/>
      <c r="C5" s="225"/>
    </row>
    <row r="6" spans="1:7" s="221" customFormat="1" ht="15" customHeight="1">
      <c r="A6" s="224"/>
      <c r="B6" s="186" t="s">
        <v>96</v>
      </c>
      <c r="C6" s="223" t="s">
        <v>135</v>
      </c>
      <c r="D6" s="222"/>
    </row>
    <row r="7" spans="1:7" ht="15" customHeight="1">
      <c r="A7" s="215"/>
      <c r="B7" s="219" t="s">
        <v>95</v>
      </c>
      <c r="C7" s="336">
        <v>1.4999999999999999E-2</v>
      </c>
    </row>
    <row r="8" spans="1:7" ht="15" customHeight="1">
      <c r="A8" s="215"/>
      <c r="B8" s="220" t="s">
        <v>94</v>
      </c>
      <c r="C8" s="336">
        <f>(1.5+1.4+1.2+1.1+1+1+0.9+0.9+0.9+0.8)/100</f>
        <v>0.10700000000000001</v>
      </c>
    </row>
    <row r="9" spans="1:7" ht="15" customHeight="1">
      <c r="A9" s="215"/>
      <c r="B9" s="220" t="s">
        <v>93</v>
      </c>
      <c r="C9" s="336">
        <v>0.17699999999999999</v>
      </c>
    </row>
    <row r="10" spans="1:7" ht="15" customHeight="1">
      <c r="A10" s="215"/>
      <c r="B10" s="219" t="s">
        <v>92</v>
      </c>
      <c r="C10" s="364">
        <v>0.30199999999999999</v>
      </c>
    </row>
    <row r="11" spans="1:7" ht="15" customHeight="1" thickBot="1">
      <c r="A11" s="215"/>
      <c r="B11" s="218" t="s">
        <v>91</v>
      </c>
      <c r="C11" s="337">
        <v>0.41299999999999998</v>
      </c>
    </row>
    <row r="12" spans="1:7" ht="13.5" customHeight="1" thickTop="1">
      <c r="A12" s="215"/>
      <c r="B12" s="217"/>
      <c r="C12" s="216"/>
    </row>
    <row r="13" spans="1:7" ht="12" customHeight="1">
      <c r="A13" s="215"/>
      <c r="B13" s="403"/>
      <c r="C13" s="403"/>
    </row>
    <row r="14" spans="1:7" ht="12" customHeight="1">
      <c r="A14" s="214"/>
      <c r="B14" s="214"/>
      <c r="C14" s="213"/>
    </row>
    <row r="16" spans="1:7" ht="25" customHeight="1">
      <c r="G16" s="360"/>
    </row>
    <row r="21" spans="7:7" ht="25" customHeight="1">
      <c r="G21" s="360"/>
    </row>
    <row r="26" spans="7:7" ht="25" customHeight="1">
      <c r="G26" s="360"/>
    </row>
    <row r="31" spans="7:7" ht="25" customHeight="1">
      <c r="G31" s="360"/>
    </row>
    <row r="36" spans="7:7" ht="25" customHeight="1">
      <c r="G36" s="360"/>
    </row>
    <row r="41" spans="7:7" ht="25" customHeight="1">
      <c r="G41" s="360"/>
    </row>
    <row r="46" spans="7:7" ht="25" customHeight="1">
      <c r="G46" s="360"/>
    </row>
    <row r="51" spans="7:7" ht="25" customHeight="1">
      <c r="G51" s="360"/>
    </row>
    <row r="56" spans="7:7" ht="25" customHeight="1">
      <c r="G56" s="360"/>
    </row>
    <row r="61" spans="7:7" ht="25" customHeight="1">
      <c r="G61" s="360"/>
    </row>
    <row r="66" spans="7:7" ht="25" customHeight="1">
      <c r="G66" s="360"/>
    </row>
    <row r="71" spans="7:7" ht="25" customHeight="1">
      <c r="G71" s="360"/>
    </row>
    <row r="76" spans="7:7" ht="25" customHeight="1">
      <c r="G76" s="360"/>
    </row>
    <row r="81" spans="7:7" ht="25" customHeight="1">
      <c r="G81" s="360"/>
    </row>
    <row r="86" spans="7:7" ht="25" customHeight="1">
      <c r="G86" s="360"/>
    </row>
    <row r="91" spans="7:7" ht="25" customHeight="1">
      <c r="G91" s="360"/>
    </row>
    <row r="96" spans="7:7" ht="25" customHeight="1">
      <c r="G96" s="360"/>
    </row>
    <row r="101" spans="7:7" ht="25" customHeight="1">
      <c r="G101" s="360"/>
    </row>
    <row r="106" spans="7:7" ht="25" customHeight="1">
      <c r="G106" s="360"/>
    </row>
    <row r="111" spans="7:7" ht="25" customHeight="1">
      <c r="G111" s="360"/>
    </row>
  </sheetData>
  <mergeCells count="1"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6821-E6A3-4939-B0C7-E196FB1002B5}">
  <sheetPr>
    <tabColor theme="9" tint="-0.249977111117893"/>
  </sheetPr>
  <dimension ref="A2:H43"/>
  <sheetViews>
    <sheetView showGridLines="0" topLeftCell="A7" zoomScaleNormal="100" workbookViewId="0">
      <selection activeCell="B31" sqref="B31:E31"/>
    </sheetView>
  </sheetViews>
  <sheetFormatPr defaultColWidth="9.1796875" defaultRowHeight="10"/>
  <cols>
    <col min="1" max="1" width="3.1796875" style="76" customWidth="1"/>
    <col min="2" max="2" width="3.54296875" style="77" customWidth="1"/>
    <col min="3" max="3" width="79" style="69" customWidth="1"/>
    <col min="4" max="5" width="15.7265625" style="37" customWidth="1"/>
    <col min="6" max="6" width="15.7265625" style="78" customWidth="1"/>
    <col min="7" max="7" width="0.81640625" style="35" customWidth="1"/>
    <col min="8" max="8" width="11.26953125" style="37" bestFit="1" customWidth="1"/>
    <col min="9" max="16384" width="9.1796875" style="37"/>
  </cols>
  <sheetData>
    <row r="2" spans="1:8" ht="15" customHeight="1">
      <c r="A2" s="34"/>
      <c r="B2" s="178" t="s">
        <v>35</v>
      </c>
      <c r="C2" s="178"/>
      <c r="D2" s="178"/>
      <c r="E2" s="178"/>
      <c r="F2" s="178"/>
      <c r="H2" s="36"/>
    </row>
    <row r="3" spans="1:8" s="35" customFormat="1" ht="5.15" customHeight="1">
      <c r="A3" s="34"/>
      <c r="F3" s="38"/>
      <c r="G3" s="39"/>
    </row>
    <row r="4" spans="1:8" s="36" customFormat="1" ht="13.5" customHeight="1">
      <c r="A4" s="40"/>
      <c r="B4" s="1"/>
      <c r="C4" s="1"/>
      <c r="D4" s="414" t="s">
        <v>1</v>
      </c>
      <c r="E4" s="414" t="s">
        <v>2</v>
      </c>
      <c r="F4" s="415" t="s">
        <v>37</v>
      </c>
      <c r="G4" s="41"/>
    </row>
    <row r="5" spans="1:8" s="36" customFormat="1" ht="13.5" customHeight="1">
      <c r="A5" s="42"/>
      <c r="B5" s="44"/>
      <c r="C5" s="44"/>
      <c r="D5" s="409" t="s">
        <v>36</v>
      </c>
      <c r="E5" s="410"/>
      <c r="F5" s="416" t="s">
        <v>129</v>
      </c>
      <c r="G5" s="45"/>
    </row>
    <row r="6" spans="1:8" s="47" customFormat="1" ht="12" customHeight="1">
      <c r="A6" s="42"/>
      <c r="B6" s="44"/>
      <c r="C6" s="44"/>
      <c r="D6" s="411"/>
      <c r="E6" s="412"/>
      <c r="F6" s="417"/>
      <c r="G6" s="46"/>
    </row>
    <row r="7" spans="1:8" s="47" customFormat="1" ht="12" customHeight="1">
      <c r="A7" s="42"/>
      <c r="B7" s="44"/>
      <c r="C7" s="44"/>
      <c r="D7" s="418" t="s">
        <v>3</v>
      </c>
      <c r="E7" s="418" t="s">
        <v>38</v>
      </c>
      <c r="F7" s="419" t="s">
        <v>3</v>
      </c>
      <c r="G7" s="46"/>
    </row>
    <row r="8" spans="1:8" s="50" customFormat="1" ht="12" customHeight="1">
      <c r="A8" s="48"/>
      <c r="B8" s="377" t="s">
        <v>111</v>
      </c>
      <c r="C8" s="377"/>
      <c r="D8" s="349" t="s">
        <v>152</v>
      </c>
      <c r="E8" s="349" t="s">
        <v>141</v>
      </c>
      <c r="F8" s="350" t="str">
        <f>D8</f>
        <v>Jun-23</v>
      </c>
      <c r="G8" s="49"/>
      <c r="H8" s="47"/>
    </row>
    <row r="9" spans="1:8" s="6" customFormat="1" ht="3" customHeight="1">
      <c r="B9" s="4"/>
      <c r="C9" s="4"/>
      <c r="D9" s="11"/>
      <c r="E9" s="357"/>
      <c r="F9" s="5"/>
      <c r="G9" s="5"/>
      <c r="H9" s="5"/>
    </row>
    <row r="10" spans="1:8" s="64" customFormat="1" ht="15" customHeight="1">
      <c r="A10" s="61"/>
      <c r="B10" s="420">
        <v>1</v>
      </c>
      <c r="C10" s="57" t="s">
        <v>39</v>
      </c>
      <c r="D10" s="58">
        <v>18330245.389049999</v>
      </c>
      <c r="E10" s="58">
        <v>18085253.858270001</v>
      </c>
      <c r="F10" s="368">
        <f>D10*8%</f>
        <v>1466419.6311240001</v>
      </c>
      <c r="H10" s="63"/>
    </row>
    <row r="11" spans="1:8" s="64" customFormat="1" ht="15" customHeight="1">
      <c r="A11" s="61"/>
      <c r="B11" s="304">
        <v>2</v>
      </c>
      <c r="C11" s="66" t="s">
        <v>156</v>
      </c>
      <c r="D11" s="62">
        <v>18330245.389049999</v>
      </c>
      <c r="E11" s="62">
        <v>18085253.858270001</v>
      </c>
      <c r="F11" s="413">
        <f>D11*8%</f>
        <v>1466419.6311240001</v>
      </c>
      <c r="G11" s="63"/>
    </row>
    <row r="12" spans="1:8" s="64" customFormat="1" ht="15" customHeight="1">
      <c r="A12" s="61"/>
      <c r="B12" s="304">
        <v>3</v>
      </c>
      <c r="C12" s="66" t="s">
        <v>157</v>
      </c>
      <c r="D12" s="328">
        <v>0</v>
      </c>
      <c r="E12" s="328">
        <v>0</v>
      </c>
      <c r="F12" s="369">
        <v>0</v>
      </c>
      <c r="G12" s="63"/>
    </row>
    <row r="13" spans="1:8" s="64" customFormat="1" ht="15" customHeight="1">
      <c r="A13" s="61"/>
      <c r="B13" s="304">
        <v>5</v>
      </c>
      <c r="C13" s="66" t="s">
        <v>158</v>
      </c>
      <c r="D13" s="328">
        <v>0</v>
      </c>
      <c r="E13" s="328">
        <v>0</v>
      </c>
      <c r="F13" s="369">
        <v>0</v>
      </c>
      <c r="G13" s="63"/>
    </row>
    <row r="14" spans="1:8" s="64" customFormat="1" ht="15" customHeight="1">
      <c r="A14" s="61"/>
      <c r="B14" s="420">
        <v>6</v>
      </c>
      <c r="C14" s="57" t="s">
        <v>40</v>
      </c>
      <c r="D14" s="58">
        <v>0</v>
      </c>
      <c r="E14" s="58">
        <v>0</v>
      </c>
      <c r="F14" s="368">
        <v>0</v>
      </c>
      <c r="G14" s="63"/>
    </row>
    <row r="15" spans="1:8" s="67" customFormat="1" ht="15" customHeight="1">
      <c r="A15" s="65"/>
      <c r="B15" s="304">
        <v>7</v>
      </c>
      <c r="C15" s="66" t="s">
        <v>41</v>
      </c>
      <c r="D15" s="328">
        <v>0</v>
      </c>
      <c r="E15" s="328">
        <v>0</v>
      </c>
      <c r="F15" s="369">
        <v>0</v>
      </c>
      <c r="G15" s="63"/>
    </row>
    <row r="16" spans="1:8" s="67" customFormat="1" ht="15" customHeight="1">
      <c r="A16" s="65"/>
      <c r="B16" s="304" t="s">
        <v>42</v>
      </c>
      <c r="C16" s="66" t="s">
        <v>43</v>
      </c>
      <c r="D16" s="328">
        <v>0</v>
      </c>
      <c r="E16" s="328">
        <v>0</v>
      </c>
      <c r="F16" s="369">
        <v>0</v>
      </c>
      <c r="G16" s="63"/>
    </row>
    <row r="17" spans="1:8" s="67" customFormat="1" ht="15" customHeight="1">
      <c r="A17" s="68"/>
      <c r="B17" s="304">
        <v>9</v>
      </c>
      <c r="C17" s="66" t="s">
        <v>159</v>
      </c>
      <c r="D17" s="328">
        <v>0</v>
      </c>
      <c r="E17" s="328">
        <v>0</v>
      </c>
      <c r="F17" s="369">
        <v>0</v>
      </c>
      <c r="G17" s="63"/>
    </row>
    <row r="18" spans="1:8" s="67" customFormat="1" ht="15" customHeight="1">
      <c r="A18" s="65"/>
      <c r="B18" s="420">
        <v>12</v>
      </c>
      <c r="C18" s="57" t="s">
        <v>44</v>
      </c>
      <c r="D18" s="58">
        <v>0</v>
      </c>
      <c r="E18" s="58">
        <v>0</v>
      </c>
      <c r="F18" s="368">
        <v>0</v>
      </c>
      <c r="G18" s="63"/>
    </row>
    <row r="19" spans="1:8" s="67" customFormat="1" ht="15" customHeight="1">
      <c r="A19" s="65"/>
      <c r="B19" s="420">
        <v>13</v>
      </c>
      <c r="C19" s="57" t="s">
        <v>45</v>
      </c>
      <c r="D19" s="58">
        <v>0</v>
      </c>
      <c r="E19" s="58">
        <v>0</v>
      </c>
      <c r="F19" s="368">
        <v>0</v>
      </c>
      <c r="G19" s="63"/>
    </row>
    <row r="20" spans="1:8" s="64" customFormat="1" ht="15" customHeight="1">
      <c r="A20" s="61"/>
      <c r="B20" s="420">
        <v>14</v>
      </c>
      <c r="C20" s="57" t="s">
        <v>46</v>
      </c>
      <c r="D20" s="58">
        <v>0</v>
      </c>
      <c r="E20" s="58">
        <v>0</v>
      </c>
      <c r="F20" s="368">
        <v>0</v>
      </c>
      <c r="G20" s="63"/>
    </row>
    <row r="21" spans="1:8" s="67" customFormat="1" ht="15" customHeight="1">
      <c r="A21" s="65"/>
      <c r="B21" s="420">
        <v>16</v>
      </c>
      <c r="C21" s="57" t="s">
        <v>47</v>
      </c>
      <c r="D21" s="58">
        <v>0</v>
      </c>
      <c r="E21" s="58">
        <v>0</v>
      </c>
      <c r="F21" s="368">
        <v>0</v>
      </c>
      <c r="G21" s="63"/>
    </row>
    <row r="22" spans="1:8" s="60" customFormat="1" ht="15" customHeight="1">
      <c r="A22" s="56"/>
      <c r="B22" s="315">
        <v>20</v>
      </c>
      <c r="C22" s="57" t="s">
        <v>48</v>
      </c>
      <c r="D22" s="58">
        <f>D24</f>
        <v>51678.051399999997</v>
      </c>
      <c r="E22" s="58">
        <f>E24</f>
        <v>57924.790049999996</v>
      </c>
      <c r="F22" s="368">
        <f>F24</f>
        <v>4134.2441119999994</v>
      </c>
      <c r="G22" s="59"/>
      <c r="H22" s="314"/>
    </row>
    <row r="23" spans="1:8" s="35" customFormat="1" ht="2.15" customHeight="1">
      <c r="A23" s="34"/>
      <c r="B23" s="421"/>
      <c r="E23" s="35">
        <v>0</v>
      </c>
      <c r="F23" s="38"/>
      <c r="G23" s="39"/>
    </row>
    <row r="24" spans="1:8" s="64" customFormat="1" ht="15" customHeight="1">
      <c r="A24" s="61"/>
      <c r="B24" s="304">
        <v>21</v>
      </c>
      <c r="C24" s="66" t="s">
        <v>49</v>
      </c>
      <c r="D24" s="62">
        <v>51678.051399999997</v>
      </c>
      <c r="E24" s="62">
        <v>57924.790049999996</v>
      </c>
      <c r="F24" s="413">
        <f>D24*8%</f>
        <v>4134.2441119999994</v>
      </c>
      <c r="G24" s="63"/>
    </row>
    <row r="25" spans="1:8" s="67" customFormat="1" ht="15" customHeight="1">
      <c r="A25" s="65"/>
      <c r="B25" s="304">
        <v>22</v>
      </c>
      <c r="C25" s="66" t="s">
        <v>50</v>
      </c>
      <c r="D25" s="62">
        <v>0</v>
      </c>
      <c r="E25" s="62">
        <v>0</v>
      </c>
      <c r="F25" s="370">
        <v>0</v>
      </c>
      <c r="G25" s="63"/>
    </row>
    <row r="26" spans="1:8" s="60" customFormat="1" ht="15" customHeight="1">
      <c r="A26" s="56"/>
      <c r="B26" s="315">
        <v>24</v>
      </c>
      <c r="C26" s="57" t="s">
        <v>51</v>
      </c>
      <c r="D26" s="58">
        <v>1325462.8557500001</v>
      </c>
      <c r="E26" s="58">
        <v>1325462.8557500001</v>
      </c>
      <c r="F26" s="371">
        <f>D26*8%</f>
        <v>106037.02846000002</v>
      </c>
      <c r="G26" s="59"/>
    </row>
    <row r="27" spans="1:8" s="60" customFormat="1" ht="15" customHeight="1">
      <c r="A27" s="56"/>
      <c r="B27" s="315" t="s">
        <v>160</v>
      </c>
      <c r="C27" s="57" t="s">
        <v>162</v>
      </c>
      <c r="D27" s="58">
        <v>0</v>
      </c>
      <c r="E27" s="58">
        <v>0</v>
      </c>
      <c r="F27" s="371">
        <v>0</v>
      </c>
      <c r="G27" s="59"/>
    </row>
    <row r="28" spans="1:8" s="60" customFormat="1" ht="15" customHeight="1">
      <c r="A28" s="56"/>
      <c r="B28" s="315">
        <v>25</v>
      </c>
      <c r="C28" s="57" t="s">
        <v>161</v>
      </c>
      <c r="D28" s="58">
        <v>0</v>
      </c>
      <c r="E28" s="58">
        <v>0</v>
      </c>
      <c r="F28" s="371">
        <v>0</v>
      </c>
      <c r="G28" s="59"/>
    </row>
    <row r="29" spans="1:8" s="6" customFormat="1" ht="3" customHeight="1">
      <c r="B29" s="4"/>
      <c r="C29" s="4"/>
      <c r="D29" s="11"/>
      <c r="E29" s="357"/>
      <c r="F29" s="5"/>
      <c r="G29" s="5"/>
      <c r="H29" s="5"/>
    </row>
    <row r="30" spans="1:8" s="60" customFormat="1" ht="15" customHeight="1">
      <c r="A30" s="56"/>
      <c r="B30" s="315">
        <v>29</v>
      </c>
      <c r="C30" s="57" t="s">
        <v>170</v>
      </c>
      <c r="D30" s="58">
        <f>D10+D14+D18+D19+D20+D21+D22+D26+D27+D28</f>
        <v>19707386.2962</v>
      </c>
      <c r="E30" s="58">
        <f t="shared" ref="E30:F30" si="0">E10+E14+E18+E19+E20+E21+E22+E26+E27+E28</f>
        <v>19468641.504069999</v>
      </c>
      <c r="F30" s="368">
        <f t="shared" si="0"/>
        <v>1576590.9036960001</v>
      </c>
      <c r="G30" s="59"/>
    </row>
    <row r="31" spans="1:8" s="69" customFormat="1" ht="15" customHeight="1">
      <c r="A31" s="61"/>
      <c r="B31" s="378"/>
      <c r="C31" s="378"/>
      <c r="D31" s="378"/>
      <c r="E31" s="378"/>
      <c r="F31" s="342"/>
      <c r="G31" s="63"/>
    </row>
    <row r="32" spans="1:8" s="69" customFormat="1" ht="15" customHeight="1">
      <c r="A32" s="61"/>
      <c r="B32" s="378"/>
      <c r="C32" s="378"/>
      <c r="D32" s="378"/>
      <c r="E32" s="378"/>
      <c r="F32" s="342"/>
      <c r="G32" s="63"/>
    </row>
    <row r="33" spans="1:8" s="69" customFormat="1" ht="15" customHeight="1">
      <c r="A33" s="61"/>
      <c r="B33" s="70"/>
      <c r="C33" s="70"/>
      <c r="D33" s="351"/>
      <c r="E33" s="351"/>
      <c r="F33" s="351"/>
      <c r="G33" s="63"/>
    </row>
    <row r="34" spans="1:8" s="60" customFormat="1" ht="15" customHeight="1">
      <c r="A34" s="56"/>
      <c r="B34" s="374" t="s">
        <v>34</v>
      </c>
      <c r="C34" s="374"/>
      <c r="D34" s="374"/>
      <c r="E34" s="374"/>
      <c r="F34" s="341"/>
      <c r="G34" s="59"/>
    </row>
    <row r="35" spans="1:8" s="69" customFormat="1" ht="5.15" customHeight="1">
      <c r="A35" s="61"/>
      <c r="B35" s="28"/>
      <c r="C35" s="29"/>
      <c r="D35" s="71"/>
      <c r="E35" s="31"/>
      <c r="F35" s="32"/>
      <c r="G35" s="63"/>
      <c r="H35" s="60"/>
    </row>
    <row r="36" spans="1:8" s="69" customFormat="1" ht="58.5" customHeight="1">
      <c r="A36" s="61"/>
      <c r="B36" s="376"/>
      <c r="C36" s="376"/>
      <c r="D36" s="376"/>
      <c r="E36" s="376"/>
      <c r="F36" s="376"/>
      <c r="G36" s="352"/>
      <c r="H36" s="60"/>
    </row>
    <row r="37" spans="1:8" ht="5.15" customHeight="1">
      <c r="A37" s="72"/>
      <c r="B37" s="73"/>
      <c r="C37" s="74"/>
      <c r="D37" s="75"/>
      <c r="E37" s="75"/>
      <c r="F37" s="75"/>
      <c r="G37" s="75"/>
      <c r="H37" s="60"/>
    </row>
    <row r="38" spans="1:8">
      <c r="D38" s="287"/>
      <c r="H38" s="60"/>
    </row>
    <row r="39" spans="1:8">
      <c r="H39" s="60"/>
    </row>
    <row r="40" spans="1:8">
      <c r="F40" s="37"/>
      <c r="H40" s="60"/>
    </row>
    <row r="41" spans="1:8">
      <c r="H41" s="60"/>
    </row>
    <row r="42" spans="1:8">
      <c r="H42" s="60"/>
    </row>
    <row r="43" spans="1:8">
      <c r="H43" s="60"/>
    </row>
  </sheetData>
  <mergeCells count="8">
    <mergeCell ref="B36:F36"/>
    <mergeCell ref="B8:C8"/>
    <mergeCell ref="B31:E31"/>
    <mergeCell ref="B32:E32"/>
    <mergeCell ref="B34:C34"/>
    <mergeCell ref="D34:E34"/>
    <mergeCell ref="F5:F6"/>
    <mergeCell ref="D5:E6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092-9D7F-49DA-A82B-8C75B2020084}">
  <sheetPr>
    <tabColor theme="9" tint="-0.249977111117893"/>
  </sheetPr>
  <dimension ref="A1:H22"/>
  <sheetViews>
    <sheetView showGridLines="0" zoomScaleNormal="100" workbookViewId="0">
      <selection activeCell="C17" sqref="C17"/>
    </sheetView>
  </sheetViews>
  <sheetFormatPr defaultColWidth="9.1796875" defaultRowHeight="10"/>
  <cols>
    <col min="1" max="1" width="3.1796875" style="229" customWidth="1"/>
    <col min="2" max="2" width="4.7265625" style="228" customWidth="1"/>
    <col min="3" max="3" width="56" style="228" customWidth="1"/>
    <col min="4" max="4" width="21.7265625" style="228" customWidth="1"/>
    <col min="5" max="5" width="7.7265625" style="228" customWidth="1"/>
    <col min="6" max="6" width="11.453125" style="228" bestFit="1" customWidth="1"/>
    <col min="7" max="7" width="3.26953125" style="228" customWidth="1"/>
    <col min="8" max="16384" width="9.1796875" style="228"/>
  </cols>
  <sheetData>
    <row r="1" spans="1:8" ht="11.25" customHeight="1"/>
    <row r="2" spans="1:8" s="246" customFormat="1" ht="15" customHeight="1">
      <c r="A2" s="262"/>
      <c r="B2" s="178" t="s">
        <v>112</v>
      </c>
      <c r="C2" s="261"/>
      <c r="D2" s="261"/>
      <c r="E2" s="228"/>
      <c r="F2" s="260"/>
      <c r="G2" s="211"/>
    </row>
    <row r="3" spans="1:8" s="246" customFormat="1" ht="5.15" customHeight="1">
      <c r="A3" s="259"/>
      <c r="B3" s="258"/>
      <c r="C3" s="258"/>
      <c r="D3" s="258"/>
      <c r="E3" s="258"/>
      <c r="F3" s="258"/>
      <c r="G3" s="258"/>
    </row>
    <row r="4" spans="1:8" s="253" customFormat="1" ht="12" customHeight="1">
      <c r="A4" s="257"/>
      <c r="B4" s="256"/>
      <c r="C4" s="256"/>
      <c r="D4" s="316" t="s">
        <v>1</v>
      </c>
      <c r="E4" s="254"/>
      <c r="F4" s="254"/>
      <c r="G4" s="254"/>
    </row>
    <row r="5" spans="1:8" s="253" customFormat="1" ht="12" customHeight="1">
      <c r="A5" s="257"/>
      <c r="B5" s="256"/>
      <c r="C5" s="256"/>
      <c r="D5" s="353" t="s">
        <v>145</v>
      </c>
      <c r="E5" s="255"/>
      <c r="F5" s="255"/>
      <c r="G5" s="254"/>
    </row>
    <row r="6" spans="1:8" s="250" customFormat="1" ht="13.5" customHeight="1">
      <c r="A6" s="252"/>
      <c r="B6" s="377" t="s">
        <v>111</v>
      </c>
      <c r="C6" s="377"/>
      <c r="D6" s="354" t="s">
        <v>132</v>
      </c>
      <c r="E6" s="239"/>
      <c r="F6" s="251"/>
      <c r="G6" s="251"/>
    </row>
    <row r="7" spans="1:8" s="6" customFormat="1" ht="3" customHeight="1">
      <c r="B7" s="4"/>
      <c r="C7" s="4"/>
      <c r="D7" s="11"/>
      <c r="E7" s="357"/>
      <c r="F7" s="5"/>
      <c r="G7" s="5"/>
      <c r="H7" s="5"/>
    </row>
    <row r="8" spans="1:8" s="244" customFormat="1" ht="15" customHeight="1">
      <c r="A8" s="234"/>
      <c r="B8" s="317">
        <v>1</v>
      </c>
      <c r="C8" s="44" t="s">
        <v>110</v>
      </c>
      <c r="D8" s="318" t="s">
        <v>127</v>
      </c>
      <c r="E8" s="241"/>
      <c r="F8" s="241"/>
      <c r="G8" s="245"/>
    </row>
    <row r="9" spans="1:8" s="246" customFormat="1" ht="15" customHeight="1">
      <c r="A9" s="249"/>
      <c r="B9" s="305" t="s">
        <v>109</v>
      </c>
      <c r="C9" s="66" t="s">
        <v>108</v>
      </c>
      <c r="D9" s="355" t="s">
        <v>127</v>
      </c>
      <c r="E9" s="248"/>
      <c r="F9" s="248"/>
      <c r="G9" s="247"/>
    </row>
    <row r="10" spans="1:8" s="246" customFormat="1" ht="15" customHeight="1">
      <c r="A10" s="249"/>
      <c r="B10" s="305" t="s">
        <v>107</v>
      </c>
      <c r="C10" s="66" t="s">
        <v>106</v>
      </c>
      <c r="D10" s="355" t="s">
        <v>127</v>
      </c>
      <c r="E10" s="248"/>
      <c r="F10" s="248"/>
      <c r="G10" s="247"/>
    </row>
    <row r="11" spans="1:8" s="246" customFormat="1" ht="15" customHeight="1">
      <c r="A11" s="249"/>
      <c r="B11" s="305" t="s">
        <v>105</v>
      </c>
      <c r="C11" s="66" t="s">
        <v>104</v>
      </c>
      <c r="D11" s="355" t="s">
        <v>127</v>
      </c>
      <c r="E11" s="248"/>
      <c r="F11" s="248"/>
      <c r="G11" s="247"/>
    </row>
    <row r="12" spans="1:8" s="246" customFormat="1" ht="15" customHeight="1">
      <c r="A12" s="249"/>
      <c r="B12" s="305" t="s">
        <v>103</v>
      </c>
      <c r="C12" s="66" t="s">
        <v>102</v>
      </c>
      <c r="D12" s="355" t="s">
        <v>127</v>
      </c>
      <c r="E12" s="248"/>
      <c r="F12" s="248"/>
      <c r="G12" s="247"/>
    </row>
    <row r="13" spans="1:8" s="244" customFormat="1" ht="15" customHeight="1">
      <c r="A13" s="234"/>
      <c r="B13" s="317">
        <v>2</v>
      </c>
      <c r="C13" s="44" t="s">
        <v>101</v>
      </c>
      <c r="D13" s="318">
        <v>6543.768</v>
      </c>
      <c r="E13" s="241"/>
      <c r="F13" s="241"/>
      <c r="G13" s="245"/>
    </row>
    <row r="14" spans="1:8" s="244" customFormat="1" ht="15" customHeight="1">
      <c r="A14" s="234"/>
      <c r="B14" s="317">
        <v>3</v>
      </c>
      <c r="C14" s="44" t="s">
        <v>100</v>
      </c>
      <c r="D14" s="318">
        <v>45134.2834</v>
      </c>
      <c r="E14" s="241"/>
      <c r="F14" s="241"/>
      <c r="G14" s="245"/>
    </row>
    <row r="15" spans="1:8" s="244" customFormat="1" ht="15" customHeight="1">
      <c r="A15" s="234"/>
      <c r="B15" s="317">
        <v>4</v>
      </c>
      <c r="C15" s="44" t="s">
        <v>99</v>
      </c>
      <c r="D15" s="318" t="s">
        <v>127</v>
      </c>
      <c r="E15" s="241"/>
      <c r="F15" s="241"/>
      <c r="G15" s="245"/>
    </row>
    <row r="16" spans="1:8" s="6" customFormat="1" ht="3" customHeight="1">
      <c r="B16" s="4"/>
      <c r="C16" s="4"/>
      <c r="D16" s="11"/>
      <c r="E16" s="357"/>
      <c r="F16" s="5"/>
      <c r="G16" s="5"/>
      <c r="H16" s="5"/>
    </row>
    <row r="17" spans="1:7" s="230" customFormat="1" ht="15" customHeight="1">
      <c r="A17" s="234"/>
      <c r="B17" s="317">
        <v>9</v>
      </c>
      <c r="C17" s="44" t="s">
        <v>98</v>
      </c>
      <c r="D17" s="318">
        <f>D13+D14</f>
        <v>51678.051399999997</v>
      </c>
      <c r="E17" s="241"/>
      <c r="F17" s="241"/>
      <c r="G17" s="231"/>
    </row>
    <row r="18" spans="1:7" s="230" customFormat="1" ht="13.5" customHeight="1">
      <c r="A18" s="234"/>
      <c r="B18" s="243"/>
      <c r="C18" s="242"/>
      <c r="D18" s="241"/>
      <c r="E18" s="241"/>
      <c r="F18" s="241"/>
      <c r="G18" s="231"/>
    </row>
    <row r="19" spans="1:7" s="238" customFormat="1" ht="13.5" customHeight="1">
      <c r="A19" s="240"/>
      <c r="B19" s="374" t="s">
        <v>34</v>
      </c>
      <c r="C19" s="374"/>
      <c r="D19" s="341"/>
      <c r="E19" s="239"/>
      <c r="F19" s="239"/>
      <c r="G19" s="239"/>
    </row>
    <row r="20" spans="1:7" s="230" customFormat="1" ht="5.15" customHeight="1">
      <c r="A20" s="234"/>
      <c r="B20" s="45"/>
      <c r="C20" s="233"/>
      <c r="D20" s="232"/>
      <c r="E20" s="232"/>
      <c r="F20" s="232"/>
      <c r="G20" s="231"/>
    </row>
    <row r="21" spans="1:7" s="235" customFormat="1" ht="31.5" customHeight="1">
      <c r="A21" s="237"/>
      <c r="B21" s="379"/>
      <c r="C21" s="379"/>
      <c r="D21" s="379"/>
      <c r="E21" s="236"/>
      <c r="F21" s="236"/>
      <c r="G21" s="71"/>
    </row>
    <row r="22" spans="1:7" s="230" customFormat="1" ht="5.15" customHeight="1">
      <c r="A22" s="234"/>
      <c r="B22" s="45"/>
      <c r="C22" s="233"/>
      <c r="D22" s="232"/>
      <c r="E22" s="232"/>
      <c r="F22" s="232"/>
      <c r="G22" s="231"/>
    </row>
  </sheetData>
  <mergeCells count="3">
    <mergeCell ref="B6:C6"/>
    <mergeCell ref="B19:C19"/>
    <mergeCell ref="B21:D21"/>
  </mergeCells>
  <pageMargins left="3.937007874015748E-2" right="3.937007874015748E-2" top="0.19685039370078741" bottom="0.19685039370078741" header="0" footer="0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-0.249977111117893"/>
    <pageSetUpPr fitToPage="1"/>
  </sheetPr>
  <dimension ref="A1:K25"/>
  <sheetViews>
    <sheetView showGridLines="0" zoomScaleNormal="100" workbookViewId="0">
      <selection activeCell="C15" sqref="C15"/>
    </sheetView>
  </sheetViews>
  <sheetFormatPr defaultColWidth="9.1796875" defaultRowHeight="10"/>
  <cols>
    <col min="1" max="1" width="3.1796875" style="80" customWidth="1"/>
    <col min="2" max="2" width="2.7265625" style="80" customWidth="1"/>
    <col min="3" max="3" width="44" style="79" customWidth="1"/>
    <col min="4" max="9" width="16.81640625" style="79" customWidth="1"/>
    <col min="10" max="10" width="3.1796875" style="79" customWidth="1"/>
    <col min="11" max="11" width="9.1796875" style="79"/>
    <col min="12" max="12" width="10.36328125" style="79" bestFit="1" customWidth="1"/>
    <col min="13" max="16384" width="9.1796875" style="79"/>
  </cols>
  <sheetData>
    <row r="1" spans="1:11" ht="15" customHeight="1">
      <c r="A1" s="100"/>
      <c r="B1" s="99"/>
      <c r="C1" s="98"/>
      <c r="D1" s="98"/>
      <c r="E1" s="98"/>
      <c r="F1" s="98"/>
      <c r="G1" s="98"/>
      <c r="H1" s="98"/>
      <c r="I1" s="98"/>
      <c r="J1" s="98"/>
    </row>
    <row r="2" spans="1:11" ht="15" customHeight="1">
      <c r="A2" s="100"/>
      <c r="B2" s="103" t="s">
        <v>62</v>
      </c>
      <c r="C2" s="102"/>
      <c r="D2" s="102"/>
      <c r="E2" s="102"/>
      <c r="F2" s="102"/>
      <c r="G2" s="102"/>
      <c r="H2" s="102"/>
      <c r="I2" s="101"/>
      <c r="J2" s="98"/>
    </row>
    <row r="3" spans="1:11" ht="5.15" customHeight="1">
      <c r="A3" s="85"/>
      <c r="B3" s="28"/>
      <c r="C3" s="29"/>
      <c r="D3" s="71"/>
      <c r="E3" s="31"/>
      <c r="F3" s="32"/>
      <c r="G3" s="32"/>
      <c r="H3" s="32"/>
      <c r="I3" s="28"/>
      <c r="J3" s="81"/>
    </row>
    <row r="4" spans="1:11" s="93" customFormat="1" ht="14" customHeight="1">
      <c r="A4" s="95"/>
      <c r="B4" s="97"/>
      <c r="C4" s="96"/>
      <c r="D4" s="429" t="s">
        <v>1</v>
      </c>
      <c r="E4" s="429" t="s">
        <v>2</v>
      </c>
      <c r="F4" s="429" t="s">
        <v>37</v>
      </c>
      <c r="G4" s="429" t="s">
        <v>142</v>
      </c>
      <c r="H4" s="429" t="s">
        <v>153</v>
      </c>
      <c r="I4" s="429" t="s">
        <v>61</v>
      </c>
      <c r="J4" s="94"/>
    </row>
    <row r="5" spans="1:11" ht="12.75" customHeight="1">
      <c r="A5" s="90"/>
      <c r="B5" s="92"/>
      <c r="C5" s="91"/>
      <c r="D5" s="422" t="s">
        <v>164</v>
      </c>
      <c r="E5" s="423"/>
      <c r="F5" s="423" t="s">
        <v>60</v>
      </c>
      <c r="G5" s="423" t="s">
        <v>154</v>
      </c>
      <c r="H5" s="423" t="s">
        <v>155</v>
      </c>
      <c r="I5" s="424" t="s">
        <v>59</v>
      </c>
      <c r="J5" s="89"/>
    </row>
    <row r="6" spans="1:11" ht="60" customHeight="1">
      <c r="A6" s="90"/>
      <c r="B6" s="382" t="s">
        <v>165</v>
      </c>
      <c r="C6" s="383"/>
      <c r="D6" s="425" t="s">
        <v>146</v>
      </c>
      <c r="E6" s="426" t="s">
        <v>163</v>
      </c>
      <c r="F6" s="427"/>
      <c r="G6" s="427"/>
      <c r="H6" s="427"/>
      <c r="I6" s="428"/>
      <c r="J6" s="89"/>
    </row>
    <row r="7" spans="1:11" s="55" customFormat="1" ht="5.15" customHeight="1">
      <c r="A7" s="51"/>
      <c r="B7" s="4"/>
      <c r="C7" s="4"/>
      <c r="D7" s="52"/>
      <c r="E7" s="52"/>
      <c r="F7" s="53"/>
      <c r="G7" s="53"/>
      <c r="H7" s="47"/>
      <c r="I7" s="54"/>
    </row>
    <row r="8" spans="1:11" ht="15" customHeight="1">
      <c r="A8" s="85"/>
      <c r="B8" s="87">
        <v>1</v>
      </c>
      <c r="C8" s="86" t="s">
        <v>58</v>
      </c>
      <c r="D8" s="430">
        <v>205108.77373999992</v>
      </c>
      <c r="E8" s="431">
        <v>16572152.202130057</v>
      </c>
      <c r="F8" s="431">
        <v>425030.45899994997</v>
      </c>
      <c r="G8" s="439">
        <v>425030.45899994997</v>
      </c>
      <c r="H8" s="431">
        <v>0</v>
      </c>
      <c r="I8" s="432">
        <v>16352230.516870106</v>
      </c>
      <c r="J8" s="88"/>
      <c r="K8" s="440"/>
    </row>
    <row r="9" spans="1:11" ht="15" customHeight="1">
      <c r="A9" s="85"/>
      <c r="B9" s="87">
        <v>2</v>
      </c>
      <c r="C9" s="86" t="s">
        <v>57</v>
      </c>
      <c r="D9" s="430">
        <v>0</v>
      </c>
      <c r="E9" s="431">
        <v>0</v>
      </c>
      <c r="F9" s="431">
        <v>0</v>
      </c>
      <c r="G9" s="439">
        <v>0</v>
      </c>
      <c r="H9" s="431">
        <v>0</v>
      </c>
      <c r="I9" s="432">
        <v>0</v>
      </c>
      <c r="J9" s="88"/>
    </row>
    <row r="10" spans="1:11" ht="15" customHeight="1">
      <c r="A10" s="85"/>
      <c r="B10" s="304" t="s">
        <v>56</v>
      </c>
      <c r="C10" s="66" t="s">
        <v>55</v>
      </c>
      <c r="D10" s="433">
        <v>0</v>
      </c>
      <c r="E10" s="434">
        <v>0</v>
      </c>
      <c r="F10" s="434">
        <v>0</v>
      </c>
      <c r="G10" s="434">
        <v>0</v>
      </c>
      <c r="H10" s="434">
        <v>0</v>
      </c>
      <c r="I10" s="435">
        <v>0</v>
      </c>
      <c r="J10" s="88"/>
    </row>
    <row r="11" spans="1:11" ht="15" customHeight="1">
      <c r="A11" s="85"/>
      <c r="B11" s="305" t="s">
        <v>54</v>
      </c>
      <c r="C11" s="66" t="s">
        <v>53</v>
      </c>
      <c r="D11" s="433">
        <v>0</v>
      </c>
      <c r="E11" s="434">
        <v>0</v>
      </c>
      <c r="F11" s="434">
        <v>0</v>
      </c>
      <c r="G11" s="434">
        <v>0</v>
      </c>
      <c r="H11" s="434">
        <v>0</v>
      </c>
      <c r="I11" s="435">
        <v>0</v>
      </c>
      <c r="J11" s="88"/>
    </row>
    <row r="12" spans="1:11" ht="15" customHeight="1">
      <c r="A12" s="85"/>
      <c r="B12" s="87">
        <v>3</v>
      </c>
      <c r="C12" s="86" t="s">
        <v>52</v>
      </c>
      <c r="D12" s="430">
        <v>1667.43958</v>
      </c>
      <c r="E12" s="431">
        <v>167123.46255999999</v>
      </c>
      <c r="F12" s="431">
        <v>2754.6664999999998</v>
      </c>
      <c r="G12" s="439">
        <v>2754.6664999999998</v>
      </c>
      <c r="H12" s="431">
        <v>0</v>
      </c>
      <c r="I12" s="432">
        <v>166036.23564</v>
      </c>
      <c r="J12" s="88"/>
      <c r="K12" s="440"/>
    </row>
    <row r="13" spans="1:11" s="6" customFormat="1" ht="3" customHeight="1">
      <c r="B13" s="4"/>
      <c r="C13" s="4"/>
      <c r="D13" s="436"/>
      <c r="E13" s="437"/>
      <c r="F13" s="437"/>
      <c r="G13" s="437"/>
      <c r="H13" s="437"/>
      <c r="I13" s="438"/>
    </row>
    <row r="14" spans="1:11" ht="15" customHeight="1">
      <c r="A14" s="85"/>
      <c r="B14" s="87">
        <v>4</v>
      </c>
      <c r="C14" s="86" t="s">
        <v>169</v>
      </c>
      <c r="D14" s="430">
        <v>206776.21331999992</v>
      </c>
      <c r="E14" s="431">
        <v>16739275.664690057</v>
      </c>
      <c r="F14" s="431">
        <v>427785.12549994997</v>
      </c>
      <c r="G14" s="439">
        <v>427785.12549994997</v>
      </c>
      <c r="H14" s="431" t="s">
        <v>127</v>
      </c>
      <c r="I14" s="432">
        <v>16518266.752510106</v>
      </c>
      <c r="J14" s="81"/>
      <c r="K14" s="440"/>
    </row>
    <row r="15" spans="1:11" ht="13.5" customHeight="1">
      <c r="A15" s="85"/>
      <c r="B15" s="84"/>
      <c r="C15" s="83"/>
      <c r="D15" s="82"/>
      <c r="E15" s="82"/>
      <c r="F15" s="82"/>
      <c r="G15" s="82"/>
      <c r="H15" s="82"/>
      <c r="I15" s="82"/>
      <c r="J15" s="81"/>
    </row>
    <row r="16" spans="1:11" ht="13.5" customHeight="1">
      <c r="A16" s="85"/>
      <c r="B16" s="374" t="s">
        <v>34</v>
      </c>
      <c r="C16" s="374"/>
      <c r="D16" s="374"/>
      <c r="E16" s="374"/>
      <c r="F16" s="22"/>
      <c r="G16" s="372"/>
      <c r="H16" s="372"/>
      <c r="I16" s="22"/>
      <c r="J16" s="81"/>
    </row>
    <row r="17" spans="1:10" ht="5.15" customHeight="1">
      <c r="A17" s="85"/>
      <c r="B17" s="28"/>
      <c r="C17" s="29"/>
      <c r="D17" s="71"/>
      <c r="E17" s="31"/>
      <c r="F17" s="32"/>
      <c r="G17" s="32"/>
      <c r="H17" s="32"/>
      <c r="I17" s="28"/>
      <c r="J17" s="81"/>
    </row>
    <row r="18" spans="1:10" ht="42" customHeight="1">
      <c r="A18" s="85"/>
      <c r="B18" s="375"/>
      <c r="C18" s="375"/>
      <c r="D18" s="375"/>
      <c r="E18" s="375"/>
      <c r="F18" s="375"/>
      <c r="G18" s="373"/>
      <c r="H18" s="373"/>
      <c r="I18" s="33"/>
      <c r="J18" s="81"/>
    </row>
    <row r="19" spans="1:10" ht="5.15" customHeight="1">
      <c r="A19" s="85"/>
      <c r="B19" s="84"/>
      <c r="C19" s="83"/>
      <c r="D19" s="82"/>
      <c r="E19" s="82"/>
      <c r="F19" s="82"/>
      <c r="G19" s="82"/>
      <c r="H19" s="82"/>
      <c r="I19" s="82"/>
      <c r="J19" s="81"/>
    </row>
    <row r="22" spans="1:10" ht="13">
      <c r="E22" s="320"/>
      <c r="F22" s="320"/>
      <c r="G22" s="320"/>
      <c r="H22" s="320"/>
    </row>
    <row r="23" spans="1:10" ht="13">
      <c r="E23" s="320"/>
      <c r="F23" s="320"/>
      <c r="G23" s="320"/>
      <c r="H23" s="320"/>
    </row>
    <row r="25" spans="1:10">
      <c r="E25" s="292"/>
      <c r="F25" s="292"/>
      <c r="G25" s="292"/>
      <c r="H25" s="292"/>
    </row>
  </sheetData>
  <mergeCells count="9">
    <mergeCell ref="B18:F18"/>
    <mergeCell ref="D5:E5"/>
    <mergeCell ref="F5:F6"/>
    <mergeCell ref="I5:I6"/>
    <mergeCell ref="B6:C6"/>
    <mergeCell ref="B16:C16"/>
    <mergeCell ref="D16:E16"/>
    <mergeCell ref="G5:G6"/>
    <mergeCell ref="H5:H6"/>
  </mergeCells>
  <conditionalFormatting sqref="C17 C19 C15">
    <cfRule type="cellIs" dxfId="17" priority="11" operator="equal">
      <formula>"ERRO"</formula>
    </cfRule>
    <cfRule type="containsErrors" dxfId="16" priority="12">
      <formula>ISERROR(C15)</formula>
    </cfRule>
  </conditionalFormatting>
  <conditionalFormatting sqref="C14">
    <cfRule type="cellIs" dxfId="15" priority="9" operator="equal">
      <formula>"ERRO"</formula>
    </cfRule>
    <cfRule type="containsErrors" dxfId="14" priority="10">
      <formula>ISERROR(C14)</formula>
    </cfRule>
  </conditionalFormatting>
  <conditionalFormatting sqref="C8">
    <cfRule type="cellIs" dxfId="13" priority="7" operator="equal">
      <formula>"ERRO"</formula>
    </cfRule>
    <cfRule type="containsErrors" dxfId="12" priority="8">
      <formula>ISERROR(C8)</formula>
    </cfRule>
  </conditionalFormatting>
  <conditionalFormatting sqref="C9">
    <cfRule type="cellIs" dxfId="11" priority="5" operator="equal">
      <formula>"ERRO"</formula>
    </cfRule>
    <cfRule type="containsErrors" dxfId="10" priority="6">
      <formula>ISERROR(C9)</formula>
    </cfRule>
  </conditionalFormatting>
  <conditionalFormatting sqref="C12">
    <cfRule type="cellIs" dxfId="9" priority="3" operator="equal">
      <formula>"ERRO"</formula>
    </cfRule>
    <cfRule type="containsErrors" dxfId="8" priority="4">
      <formula>ISERROR(C12)</formula>
    </cfRule>
  </conditionalFormatting>
  <conditionalFormatting sqref="C3">
    <cfRule type="cellIs" dxfId="1" priority="1" operator="equal">
      <formula>"ERRO"</formula>
    </cfRule>
    <cfRule type="containsErrors" dxfId="0" priority="2">
      <formula>ISERROR(C3)</formula>
    </cfRule>
  </conditionalFormatting>
  <pageMargins left="0.51181102362204722" right="0.51181102362204722" top="0.78740157480314965" bottom="0.78740157480314965" header="0.31496062992125984" footer="0.3149606299212598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-0.249977111117893"/>
    <pageSetUpPr fitToPage="1"/>
  </sheetPr>
  <dimension ref="A1:I23"/>
  <sheetViews>
    <sheetView showGridLines="0" workbookViewId="0">
      <selection activeCell="G18" sqref="G18"/>
    </sheetView>
  </sheetViews>
  <sheetFormatPr defaultColWidth="9.1796875" defaultRowHeight="15" customHeight="1"/>
  <cols>
    <col min="1" max="1" width="3.1796875" style="104" customWidth="1"/>
    <col min="2" max="2" width="2.7265625" style="80" customWidth="1"/>
    <col min="3" max="3" width="80.54296875" style="104" customWidth="1"/>
    <col min="4" max="4" width="15.7265625" style="104" customWidth="1"/>
    <col min="5" max="5" width="9.1796875" style="104"/>
    <col min="6" max="6" width="9.81640625" style="104" bestFit="1" customWidth="1"/>
    <col min="7" max="16384" width="9.1796875" style="104"/>
  </cols>
  <sheetData>
    <row r="1" spans="1:9" s="79" customFormat="1" ht="10">
      <c r="A1" s="115"/>
      <c r="B1" s="115"/>
      <c r="C1" s="115"/>
      <c r="D1" s="115"/>
    </row>
    <row r="2" spans="1:9" s="79" customFormat="1" ht="15" customHeight="1">
      <c r="A2" s="114"/>
      <c r="B2" s="103" t="s">
        <v>66</v>
      </c>
      <c r="C2" s="102"/>
      <c r="D2" s="101"/>
    </row>
    <row r="3" spans="1:9" s="441" customFormat="1" ht="5.15" customHeight="1">
      <c r="A3" s="259"/>
      <c r="B3" s="4"/>
      <c r="C3" s="4"/>
      <c r="D3" s="53"/>
      <c r="E3" s="104"/>
      <c r="F3" s="104"/>
      <c r="G3" s="104"/>
      <c r="H3" s="104"/>
      <c r="I3" s="104"/>
    </row>
    <row r="4" spans="1:9" s="79" customFormat="1" ht="11.5">
      <c r="A4" s="114"/>
      <c r="B4" s="113"/>
      <c r="C4" s="289"/>
      <c r="D4" s="293" t="s">
        <v>151</v>
      </c>
    </row>
    <row r="5" spans="1:9" ht="30" customHeight="1">
      <c r="A5" s="90"/>
      <c r="B5" s="450" t="s">
        <v>111</v>
      </c>
      <c r="C5" s="451"/>
      <c r="D5" s="294" t="s">
        <v>65</v>
      </c>
    </row>
    <row r="6" spans="1:9" s="55" customFormat="1" ht="5.15" customHeight="1">
      <c r="A6" s="51"/>
      <c r="B6" s="4"/>
      <c r="C6" s="4"/>
      <c r="D6" s="53"/>
      <c r="E6" s="104"/>
      <c r="F6" s="104"/>
      <c r="G6" s="104"/>
      <c r="H6" s="104"/>
      <c r="I6" s="104"/>
    </row>
    <row r="7" spans="1:9" ht="15" customHeight="1">
      <c r="A7" s="85"/>
      <c r="B7" s="444">
        <v>1</v>
      </c>
      <c r="C7" s="445" t="s">
        <v>147</v>
      </c>
      <c r="D7" s="446">
        <v>247326.85562999974</v>
      </c>
    </row>
    <row r="8" spans="1:9" ht="15" customHeight="1">
      <c r="A8" s="85"/>
      <c r="B8" s="304">
        <v>2</v>
      </c>
      <c r="C8" s="290" t="s">
        <v>148</v>
      </c>
      <c r="D8" s="447">
        <v>84827.86015999988</v>
      </c>
    </row>
    <row r="9" spans="1:9" ht="15" customHeight="1">
      <c r="A9" s="85"/>
      <c r="B9" s="304">
        <v>3</v>
      </c>
      <c r="C9" s="290" t="s">
        <v>149</v>
      </c>
      <c r="D9" s="449">
        <v>-99246.202550000016</v>
      </c>
    </row>
    <row r="10" spans="1:9" ht="15" customHeight="1">
      <c r="A10" s="85"/>
      <c r="B10" s="305">
        <v>4</v>
      </c>
      <c r="C10" s="290" t="s">
        <v>64</v>
      </c>
      <c r="D10" s="449">
        <v>-26132.299920000005</v>
      </c>
    </row>
    <row r="11" spans="1:9" ht="15" customHeight="1">
      <c r="A11" s="85"/>
      <c r="B11" s="442">
        <v>5</v>
      </c>
      <c r="C11" s="443" t="s">
        <v>63</v>
      </c>
      <c r="D11" s="448">
        <v>0</v>
      </c>
    </row>
    <row r="12" spans="1:9" s="6" customFormat="1" ht="3" customHeight="1">
      <c r="B12" s="4"/>
      <c r="C12" s="4"/>
      <c r="D12" s="5"/>
      <c r="E12" s="104"/>
      <c r="F12" s="104"/>
      <c r="G12" s="104"/>
      <c r="H12" s="104"/>
      <c r="I12" s="104"/>
    </row>
    <row r="13" spans="1:9" s="107" customFormat="1" ht="15" customHeight="1">
      <c r="A13" s="111"/>
      <c r="B13" s="112">
        <v>6</v>
      </c>
      <c r="C13" s="291" t="s">
        <v>150</v>
      </c>
      <c r="D13" s="295">
        <v>206776.21331999963</v>
      </c>
      <c r="E13" s="104"/>
      <c r="F13" s="104"/>
      <c r="G13" s="104"/>
      <c r="H13" s="104"/>
      <c r="I13" s="104"/>
    </row>
    <row r="14" spans="1:9" s="107" customFormat="1" ht="13.5" customHeight="1">
      <c r="A14" s="111"/>
      <c r="B14" s="110"/>
      <c r="C14" s="109"/>
      <c r="D14" s="108"/>
      <c r="E14" s="104"/>
      <c r="F14" s="104"/>
      <c r="G14" s="104"/>
      <c r="H14" s="104"/>
      <c r="I14" s="104"/>
    </row>
    <row r="15" spans="1:9" s="107" customFormat="1" ht="13.5" customHeight="1">
      <c r="A15" s="111"/>
      <c r="B15" s="374" t="s">
        <v>34</v>
      </c>
      <c r="C15" s="374"/>
      <c r="D15" s="22"/>
      <c r="E15" s="104"/>
      <c r="F15" s="104"/>
      <c r="G15" s="104"/>
      <c r="H15" s="104"/>
      <c r="I15" s="104"/>
    </row>
    <row r="16" spans="1:9" s="107" customFormat="1" ht="5.15" customHeight="1">
      <c r="A16" s="111"/>
      <c r="B16" s="28"/>
      <c r="C16" s="29"/>
      <c r="D16" s="71"/>
      <c r="E16" s="104"/>
      <c r="F16" s="104"/>
      <c r="G16" s="104"/>
      <c r="H16" s="104"/>
      <c r="I16" s="104"/>
    </row>
    <row r="17" spans="1:9" s="107" customFormat="1" ht="31.5" customHeight="1">
      <c r="A17" s="111"/>
      <c r="B17" s="375"/>
      <c r="C17" s="375"/>
      <c r="D17" s="375"/>
      <c r="E17" s="104"/>
      <c r="F17" s="104"/>
      <c r="G17" s="104"/>
      <c r="H17" s="104"/>
      <c r="I17" s="104"/>
    </row>
    <row r="18" spans="1:9" s="107" customFormat="1" ht="10.5">
      <c r="A18" s="111"/>
      <c r="B18" s="110"/>
      <c r="C18" s="109"/>
      <c r="D18" s="108"/>
    </row>
    <row r="20" spans="1:9" ht="15" customHeight="1">
      <c r="D20" s="106"/>
    </row>
    <row r="21" spans="1:9" ht="15" customHeight="1">
      <c r="D21" s="106"/>
    </row>
    <row r="23" spans="1:9" ht="15" customHeight="1">
      <c r="D23" s="105"/>
    </row>
  </sheetData>
  <mergeCells count="3">
    <mergeCell ref="B5:C5"/>
    <mergeCell ref="B15:C15"/>
    <mergeCell ref="B17:D17"/>
  </mergeCells>
  <conditionalFormatting sqref="C14 C16 C18">
    <cfRule type="cellIs" dxfId="7" priority="3" operator="equal">
      <formula>"ERRO"</formula>
    </cfRule>
    <cfRule type="containsErrors" dxfId="6" priority="4">
      <formula>ISERROR(C14)</formula>
    </cfRule>
  </conditionalFormatting>
  <conditionalFormatting sqref="D15">
    <cfRule type="cellIs" dxfId="5" priority="1" operator="equal">
      <formula>"ERRO"</formula>
    </cfRule>
    <cfRule type="containsErrors" dxfId="4" priority="2">
      <formula>ISERROR(D15)</formula>
    </cfRule>
  </conditionalFormatting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-0.249977111117893"/>
    <pageSetUpPr fitToPage="1"/>
  </sheetPr>
  <dimension ref="A1:F21"/>
  <sheetViews>
    <sheetView showGridLines="0" zoomScaleNormal="100" workbookViewId="0">
      <selection activeCell="H16" sqref="H16"/>
    </sheetView>
  </sheetViews>
  <sheetFormatPr defaultColWidth="9.1796875" defaultRowHeight="10"/>
  <cols>
    <col min="1" max="1" width="3.1796875" style="263" customWidth="1"/>
    <col min="2" max="2" width="51.81640625" style="180" customWidth="1"/>
    <col min="3" max="6" width="12.7265625" style="180" customWidth="1"/>
    <col min="7" max="16384" width="9.1796875" style="147"/>
  </cols>
  <sheetData>
    <row r="1" spans="1:6" s="116" customFormat="1" ht="11.25" customHeight="1">
      <c r="A1" s="227"/>
      <c r="B1" s="180"/>
      <c r="C1" s="180"/>
      <c r="D1" s="180"/>
      <c r="E1" s="180"/>
      <c r="F1" s="180"/>
    </row>
    <row r="2" spans="1:6" ht="15" customHeight="1">
      <c r="A2" s="227"/>
      <c r="B2" s="178" t="s">
        <v>123</v>
      </c>
      <c r="C2" s="285"/>
      <c r="D2" s="285"/>
      <c r="E2" s="285"/>
      <c r="F2" s="285"/>
    </row>
    <row r="3" spans="1:6" s="283" customFormat="1" ht="5.15" customHeight="1">
      <c r="A3" s="284"/>
      <c r="B3" s="384"/>
      <c r="C3" s="384"/>
      <c r="D3" s="384"/>
      <c r="E3" s="384"/>
      <c r="F3" s="202"/>
    </row>
    <row r="4" spans="1:6" s="143" customFormat="1" ht="13" customHeight="1">
      <c r="A4" s="276"/>
      <c r="B4" s="43" t="s">
        <v>122</v>
      </c>
      <c r="C4" s="385" t="s">
        <v>121</v>
      </c>
      <c r="D4" s="386"/>
      <c r="E4" s="387" t="s">
        <v>120</v>
      </c>
      <c r="F4" s="386"/>
    </row>
    <row r="5" spans="1:6" s="143" customFormat="1" ht="13" customHeight="1">
      <c r="A5" s="276"/>
      <c r="B5" s="43"/>
      <c r="C5" s="321" t="s">
        <v>3</v>
      </c>
      <c r="D5" s="319" t="s">
        <v>38</v>
      </c>
      <c r="E5" s="282" t="s">
        <v>3</v>
      </c>
      <c r="F5" s="281" t="s">
        <v>38</v>
      </c>
    </row>
    <row r="6" spans="1:6" s="143" customFormat="1" ht="13" customHeight="1">
      <c r="A6" s="276"/>
      <c r="B6" s="280" t="s">
        <v>114</v>
      </c>
      <c r="C6" s="322" t="s">
        <v>134</v>
      </c>
      <c r="D6" s="322" t="s">
        <v>126</v>
      </c>
      <c r="E6" s="322" t="s">
        <v>134</v>
      </c>
      <c r="F6" s="322" t="s">
        <v>126</v>
      </c>
    </row>
    <row r="7" spans="1:6" s="124" customFormat="1" ht="15" customHeight="1">
      <c r="A7" s="278"/>
      <c r="B7" s="279" t="s">
        <v>124</v>
      </c>
      <c r="C7" s="359">
        <v>270861.56867000001</v>
      </c>
      <c r="D7" s="338">
        <v>450615.84222000005</v>
      </c>
      <c r="E7" s="338">
        <v>10665.33323</v>
      </c>
      <c r="F7" s="338">
        <v>14028.26756</v>
      </c>
    </row>
    <row r="8" spans="1:6" s="124" customFormat="1" ht="15" customHeight="1">
      <c r="A8" s="278"/>
      <c r="B8" s="279" t="s">
        <v>125</v>
      </c>
      <c r="C8" s="338">
        <v>403330.60226999997</v>
      </c>
      <c r="D8" s="338">
        <v>652329.92304999998</v>
      </c>
      <c r="E8" s="338">
        <v>11418.447380000001</v>
      </c>
      <c r="F8" s="338">
        <v>15023.06401</v>
      </c>
    </row>
    <row r="9" spans="1:6" s="124" customFormat="1" ht="15" customHeight="1">
      <c r="A9" s="278"/>
      <c r="B9" s="279" t="s">
        <v>119</v>
      </c>
      <c r="C9" s="339">
        <v>0</v>
      </c>
      <c r="D9" s="340">
        <v>0</v>
      </c>
      <c r="E9" s="344">
        <v>0</v>
      </c>
      <c r="F9" s="344">
        <v>0</v>
      </c>
    </row>
    <row r="10" spans="1:6" s="124" customFormat="1" ht="15" customHeight="1">
      <c r="A10" s="278"/>
      <c r="B10" s="279" t="s">
        <v>118</v>
      </c>
      <c r="C10" s="339">
        <v>0</v>
      </c>
      <c r="D10" s="340">
        <v>0</v>
      </c>
      <c r="E10" s="344">
        <v>0</v>
      </c>
      <c r="F10" s="344">
        <v>0</v>
      </c>
    </row>
    <row r="11" spans="1:6" s="124" customFormat="1" ht="15" customHeight="1">
      <c r="A11" s="278"/>
      <c r="B11" s="279" t="s">
        <v>117</v>
      </c>
      <c r="C11" s="339">
        <v>0</v>
      </c>
      <c r="D11" s="340">
        <v>0</v>
      </c>
      <c r="E11" s="344">
        <v>0</v>
      </c>
      <c r="F11" s="344">
        <v>0</v>
      </c>
    </row>
    <row r="12" spans="1:6" s="124" customFormat="1" ht="15" customHeight="1">
      <c r="A12" s="278"/>
      <c r="B12" s="279" t="s">
        <v>116</v>
      </c>
      <c r="C12" s="339">
        <v>0</v>
      </c>
      <c r="D12" s="340">
        <v>0</v>
      </c>
      <c r="E12" s="344">
        <v>0</v>
      </c>
      <c r="F12" s="344">
        <v>0</v>
      </c>
    </row>
    <row r="13" spans="1:6" s="124" customFormat="1" ht="15" customHeight="1">
      <c r="A13" s="278"/>
      <c r="B13" s="277" t="s">
        <v>115</v>
      </c>
      <c r="C13" s="338">
        <v>403330.60226999997</v>
      </c>
      <c r="D13" s="338">
        <v>652329.92304999998</v>
      </c>
      <c r="E13" s="338">
        <v>11418.447380000001</v>
      </c>
      <c r="F13" s="338">
        <v>15023.06401</v>
      </c>
    </row>
    <row r="14" spans="1:6" s="143" customFormat="1" ht="13" customHeight="1">
      <c r="A14" s="276"/>
      <c r="B14" s="43"/>
      <c r="C14" s="388" t="s">
        <v>3</v>
      </c>
      <c r="D14" s="389"/>
      <c r="E14" s="390" t="s">
        <v>38</v>
      </c>
      <c r="F14" s="389"/>
    </row>
    <row r="15" spans="1:6" s="137" customFormat="1" ht="15" customHeight="1">
      <c r="A15" s="275"/>
      <c r="B15" s="274" t="s">
        <v>114</v>
      </c>
      <c r="C15" s="391" t="s">
        <v>134</v>
      </c>
      <c r="D15" s="389"/>
      <c r="E15" s="391" t="s">
        <v>126</v>
      </c>
      <c r="F15" s="389"/>
    </row>
    <row r="16" spans="1:6" s="271" customFormat="1" ht="15" customHeight="1" thickBot="1">
      <c r="A16" s="273"/>
      <c r="B16" s="272" t="s">
        <v>113</v>
      </c>
      <c r="C16" s="392">
        <v>3823886.44331</v>
      </c>
      <c r="D16" s="393"/>
      <c r="E16" s="392">
        <v>3381134.1004599999</v>
      </c>
      <c r="F16" s="393"/>
    </row>
    <row r="17" spans="1:6" s="116" customFormat="1" ht="13.5" customHeight="1" thickTop="1">
      <c r="A17" s="264"/>
      <c r="B17" s="270"/>
      <c r="C17" s="269"/>
      <c r="D17" s="269"/>
      <c r="E17" s="269"/>
      <c r="F17" s="269"/>
    </row>
    <row r="18" spans="1:6" s="266" customFormat="1" ht="13.5" customHeight="1">
      <c r="A18" s="268"/>
      <c r="B18" s="394" t="s">
        <v>34</v>
      </c>
      <c r="C18" s="394"/>
      <c r="D18" s="267"/>
      <c r="E18" s="267"/>
      <c r="F18" s="267"/>
    </row>
    <row r="19" spans="1:6" s="116" customFormat="1" ht="5.15" customHeight="1">
      <c r="A19" s="264"/>
      <c r="B19" s="243"/>
      <c r="C19" s="243"/>
      <c r="D19" s="243"/>
      <c r="E19" s="243"/>
      <c r="F19" s="243"/>
    </row>
    <row r="20" spans="1:6" s="176" customFormat="1" ht="43.5" customHeight="1">
      <c r="A20" s="265"/>
      <c r="B20" s="395"/>
      <c r="C20" s="395"/>
      <c r="D20" s="395"/>
      <c r="E20" s="395"/>
      <c r="F20" s="395"/>
    </row>
    <row r="21" spans="1:6" s="116" customFormat="1" ht="5.15" customHeight="1">
      <c r="A21" s="264"/>
      <c r="B21" s="243"/>
      <c r="C21" s="243"/>
      <c r="D21" s="243"/>
      <c r="E21" s="243"/>
      <c r="F21" s="243"/>
    </row>
  </sheetData>
  <mergeCells count="11">
    <mergeCell ref="E15:F15"/>
    <mergeCell ref="C16:D16"/>
    <mergeCell ref="E16:F16"/>
    <mergeCell ref="B18:C18"/>
    <mergeCell ref="B20:F20"/>
    <mergeCell ref="C15:D15"/>
    <mergeCell ref="B3:E3"/>
    <mergeCell ref="C4:D4"/>
    <mergeCell ref="E4:F4"/>
    <mergeCell ref="C14:D14"/>
    <mergeCell ref="E14:F14"/>
  </mergeCells>
  <conditionalFormatting sqref="D9:F12">
    <cfRule type="cellIs" dxfId="3" priority="3" operator="equal">
      <formula>"ERRO"</formula>
    </cfRule>
    <cfRule type="containsErrors" dxfId="2" priority="4">
      <formula>ISERROR(D9)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-0.249977111117893"/>
    <pageSetUpPr fitToPage="1"/>
  </sheetPr>
  <dimension ref="A1:F20"/>
  <sheetViews>
    <sheetView showGridLines="0" workbookViewId="0">
      <selection activeCell="H16" sqref="H16"/>
    </sheetView>
  </sheetViews>
  <sheetFormatPr defaultColWidth="9.1796875" defaultRowHeight="10"/>
  <cols>
    <col min="1" max="1" width="3.1796875" style="118" customWidth="1"/>
    <col min="2" max="2" width="50.453125" style="116" customWidth="1"/>
    <col min="3" max="4" width="19.26953125" style="117" customWidth="1"/>
    <col min="5" max="5" width="3.1796875" style="116" customWidth="1"/>
    <col min="6" max="16384" width="9.1796875" style="116"/>
  </cols>
  <sheetData>
    <row r="1" spans="1:6" s="159" customFormat="1" ht="11.25" customHeight="1">
      <c r="A1" s="163"/>
      <c r="B1" s="162"/>
      <c r="C1" s="161"/>
      <c r="D1" s="161"/>
      <c r="E1" s="160"/>
    </row>
    <row r="2" spans="1:6" s="155" customFormat="1" ht="15" customHeight="1">
      <c r="A2" s="151"/>
      <c r="B2" s="103" t="s">
        <v>78</v>
      </c>
      <c r="C2" s="102"/>
      <c r="D2" s="102"/>
      <c r="E2" s="156"/>
    </row>
    <row r="3" spans="1:6" s="155" customFormat="1" ht="5.15" customHeight="1">
      <c r="A3" s="151"/>
      <c r="B3" s="158"/>
      <c r="C3" s="157"/>
      <c r="D3" s="157"/>
      <c r="E3" s="156"/>
    </row>
    <row r="4" spans="1:6" s="152" customFormat="1" ht="24" customHeight="1">
      <c r="A4" s="154"/>
      <c r="B4" s="396" t="s">
        <v>77</v>
      </c>
      <c r="C4" s="397"/>
      <c r="D4" s="398"/>
      <c r="E4" s="153"/>
    </row>
    <row r="5" spans="1:6" ht="5.15" customHeight="1">
      <c r="A5" s="151"/>
      <c r="B5" s="150"/>
      <c r="C5" s="149"/>
      <c r="D5" s="148"/>
      <c r="E5" s="147"/>
    </row>
    <row r="6" spans="1:6" s="143" customFormat="1" ht="13.5" customHeight="1">
      <c r="A6" s="146"/>
      <c r="B6" s="145"/>
      <c r="C6" s="399" t="s">
        <v>135</v>
      </c>
      <c r="D6" s="400"/>
      <c r="E6" s="144"/>
    </row>
    <row r="7" spans="1:6" s="137" customFormat="1" ht="12" customHeight="1">
      <c r="A7" s="142"/>
      <c r="B7" s="131"/>
      <c r="C7" s="401" t="s">
        <v>76</v>
      </c>
      <c r="D7" s="402"/>
      <c r="E7" s="141"/>
    </row>
    <row r="8" spans="1:6" s="137" customFormat="1" ht="30" customHeight="1">
      <c r="A8" s="140"/>
      <c r="B8" s="139" t="s">
        <v>75</v>
      </c>
      <c r="C8" s="327" t="s">
        <v>74</v>
      </c>
      <c r="D8" s="323" t="s">
        <v>73</v>
      </c>
      <c r="E8" s="138"/>
    </row>
    <row r="9" spans="1:6" s="124" customFormat="1" ht="15" customHeight="1">
      <c r="A9" s="128"/>
      <c r="B9" s="136" t="s">
        <v>72</v>
      </c>
      <c r="C9" s="329">
        <v>3045336.9640000002</v>
      </c>
      <c r="D9" s="330">
        <v>395413.408</v>
      </c>
      <c r="E9" s="125"/>
    </row>
    <row r="10" spans="1:6" s="124" customFormat="1" ht="15" customHeight="1">
      <c r="A10" s="128"/>
      <c r="B10" s="136" t="s">
        <v>71</v>
      </c>
      <c r="C10" s="329">
        <v>3271191.6949999998</v>
      </c>
      <c r="D10" s="330">
        <v>440752.34100000001</v>
      </c>
      <c r="E10" s="125"/>
    </row>
    <row r="11" spans="1:6" s="124" customFormat="1" ht="15" customHeight="1">
      <c r="A11" s="128"/>
      <c r="B11" s="136" t="s">
        <v>70</v>
      </c>
      <c r="C11" s="329">
        <v>1412551.986</v>
      </c>
      <c r="D11" s="330">
        <v>1476180.0149999999</v>
      </c>
      <c r="E11" s="125"/>
    </row>
    <row r="12" spans="1:6" s="124" customFormat="1" ht="15" customHeight="1">
      <c r="A12" s="128"/>
      <c r="B12" s="136" t="s">
        <v>69</v>
      </c>
      <c r="C12" s="329">
        <v>4034397.4419999998</v>
      </c>
      <c r="D12" s="330">
        <v>1512675.7930000001</v>
      </c>
      <c r="E12" s="125"/>
    </row>
    <row r="13" spans="1:6" s="133" customFormat="1" ht="15" customHeight="1">
      <c r="A13" s="128"/>
      <c r="B13" s="135" t="s">
        <v>68</v>
      </c>
      <c r="C13" s="167">
        <f>SUM(C9:C12)</f>
        <v>11763478.086999999</v>
      </c>
      <c r="D13" s="326">
        <f>SUM(D9:D12)</f>
        <v>3825021.557</v>
      </c>
      <c r="E13" s="134"/>
      <c r="F13" s="363"/>
    </row>
    <row r="14" spans="1:6" s="124" customFormat="1" ht="15" customHeight="1">
      <c r="A14" s="132"/>
      <c r="B14" s="131" t="s">
        <v>67</v>
      </c>
      <c r="C14" s="130"/>
      <c r="D14" s="324"/>
      <c r="E14" s="129"/>
    </row>
    <row r="15" spans="1:6" s="124" customFormat="1" ht="15" customHeight="1" thickBot="1">
      <c r="A15" s="128"/>
      <c r="B15" s="127" t="s">
        <v>128</v>
      </c>
      <c r="C15" s="126"/>
      <c r="D15" s="325"/>
      <c r="E15" s="125"/>
    </row>
    <row r="16" spans="1:6" s="119" customFormat="1" ht="13.5" customHeight="1" thickTop="1">
      <c r="A16" s="123"/>
      <c r="B16" s="122"/>
      <c r="C16" s="121"/>
      <c r="D16" s="121"/>
      <c r="E16" s="120"/>
    </row>
    <row r="19" spans="2:3" ht="10.5">
      <c r="C19" s="361"/>
    </row>
    <row r="20" spans="2:3" ht="10.5">
      <c r="B20" s="362"/>
      <c r="C20" s="361"/>
    </row>
  </sheetData>
  <mergeCells count="3">
    <mergeCell ref="B4:D4"/>
    <mergeCell ref="C6:D6"/>
    <mergeCell ref="C7:D7"/>
  </mergeCells>
  <pageMargins left="0.51181102362204722" right="0.51181102362204722" top="0.78740157480314965" bottom="0.78740157480314965" header="0.31496062992125984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0B85-7101-4F78-9330-9545B8605AB8}">
  <sheetPr>
    <tabColor theme="9" tint="-0.249977111117893"/>
    <pageSetUpPr fitToPage="1"/>
  </sheetPr>
  <dimension ref="A1:C27"/>
  <sheetViews>
    <sheetView showGridLines="0" workbookViewId="0">
      <selection activeCell="H16" sqref="H16"/>
    </sheetView>
  </sheetViews>
  <sheetFormatPr defaultColWidth="9.1796875" defaultRowHeight="10"/>
  <cols>
    <col min="1" max="1" width="3.1796875" style="118" customWidth="1"/>
    <col min="2" max="2" width="63.453125" style="116" customWidth="1"/>
    <col min="3" max="3" width="30.7265625" style="117" customWidth="1"/>
    <col min="4" max="16384" width="9.1796875" style="164"/>
  </cols>
  <sheetData>
    <row r="1" spans="1:3" s="116" customFormat="1">
      <c r="A1" s="175"/>
      <c r="B1" s="180"/>
      <c r="C1" s="147"/>
    </row>
    <row r="2" spans="1:3" s="116" customFormat="1" ht="15" customHeight="1">
      <c r="A2" s="175"/>
      <c r="B2" s="103" t="s">
        <v>78</v>
      </c>
      <c r="C2" s="102"/>
    </row>
    <row r="3" spans="1:3" s="116" customFormat="1" ht="5.15" customHeight="1">
      <c r="A3" s="175"/>
      <c r="C3" s="174"/>
    </row>
    <row r="4" spans="1:3" s="176" customFormat="1" ht="15" customHeight="1">
      <c r="A4" s="179"/>
      <c r="B4" s="178" t="s">
        <v>79</v>
      </c>
      <c r="C4" s="177"/>
    </row>
    <row r="5" spans="1:3" s="116" customFormat="1" ht="5.15" customHeight="1">
      <c r="A5" s="175"/>
      <c r="C5" s="174"/>
    </row>
    <row r="6" spans="1:3" s="173" customFormat="1" ht="12" customHeight="1">
      <c r="A6" s="142"/>
      <c r="B6" s="131"/>
      <c r="C6" s="169"/>
    </row>
    <row r="7" spans="1:3" s="173" customFormat="1" ht="15.75" customHeight="1">
      <c r="A7" s="140"/>
      <c r="B7" s="139" t="s">
        <v>136</v>
      </c>
      <c r="C7" s="168"/>
    </row>
    <row r="8" spans="1:3" s="172" customFormat="1" ht="15" customHeight="1">
      <c r="A8" s="128"/>
      <c r="B8" s="136" t="s">
        <v>72</v>
      </c>
      <c r="C8" s="329">
        <v>25665.085999999999</v>
      </c>
    </row>
    <row r="9" spans="1:3" s="172" customFormat="1" ht="15" customHeight="1">
      <c r="A9" s="128"/>
      <c r="B9" s="136" t="s">
        <v>71</v>
      </c>
      <c r="C9" s="329">
        <v>25240.419000000002</v>
      </c>
    </row>
    <row r="10" spans="1:3" s="172" customFormat="1" ht="15" customHeight="1">
      <c r="A10" s="128"/>
      <c r="B10" s="136" t="s">
        <v>70</v>
      </c>
      <c r="C10" s="329">
        <v>15163.058999999999</v>
      </c>
    </row>
    <row r="11" spans="1:3" s="172" customFormat="1" ht="15" customHeight="1">
      <c r="A11" s="128"/>
      <c r="B11" s="136" t="s">
        <v>69</v>
      </c>
      <c r="C11" s="329">
        <v>118904.73699999999</v>
      </c>
    </row>
    <row r="12" spans="1:3" s="172" customFormat="1" ht="15" customHeight="1">
      <c r="A12" s="128"/>
      <c r="B12" s="135" t="s">
        <v>68</v>
      </c>
      <c r="C12" s="167">
        <v>184973.30099999998</v>
      </c>
    </row>
    <row r="13" spans="1:3" s="172" customFormat="1" ht="15" customHeight="1">
      <c r="A13" s="128"/>
      <c r="B13" s="131" t="s">
        <v>67</v>
      </c>
      <c r="C13" s="166"/>
    </row>
    <row r="14" spans="1:3" s="172" customFormat="1" ht="15" customHeight="1" thickBot="1">
      <c r="A14" s="128"/>
      <c r="B14" s="127" t="s">
        <v>128</v>
      </c>
      <c r="C14" s="165"/>
    </row>
    <row r="15" spans="1:3" ht="12" customHeight="1" thickTop="1">
      <c r="A15" s="123"/>
      <c r="B15" s="171"/>
      <c r="C15" s="170"/>
    </row>
    <row r="16" spans="1:3" ht="12" customHeight="1">
      <c r="A16" s="123"/>
      <c r="B16" s="131"/>
      <c r="C16" s="169"/>
    </row>
    <row r="17" spans="1:3" ht="12" customHeight="1">
      <c r="A17" s="123"/>
      <c r="B17" s="139" t="s">
        <v>137</v>
      </c>
      <c r="C17" s="168"/>
    </row>
    <row r="18" spans="1:3" ht="15" customHeight="1">
      <c r="B18" s="135" t="s">
        <v>68</v>
      </c>
      <c r="C18" s="167">
        <v>315190.91499999998</v>
      </c>
    </row>
    <row r="19" spans="1:3" ht="15" customHeight="1">
      <c r="B19" s="131" t="s">
        <v>67</v>
      </c>
      <c r="C19" s="166"/>
    </row>
    <row r="20" spans="1:3" ht="15" customHeight="1" thickBot="1">
      <c r="B20" s="127" t="s">
        <v>128</v>
      </c>
      <c r="C20" s="165"/>
    </row>
    <row r="21" spans="1:3" ht="10.5" thickTop="1"/>
    <row r="22" spans="1:3" ht="11.5">
      <c r="B22" s="131"/>
      <c r="C22" s="169"/>
    </row>
    <row r="23" spans="1:3" ht="11.5">
      <c r="B23" s="139" t="s">
        <v>138</v>
      </c>
      <c r="C23" s="168"/>
    </row>
    <row r="24" spans="1:3" ht="15" customHeight="1">
      <c r="B24" s="135" t="s">
        <v>68</v>
      </c>
      <c r="C24" s="167">
        <v>55539.241999999998</v>
      </c>
    </row>
    <row r="25" spans="1:3" ht="15" customHeight="1">
      <c r="B25" s="131" t="s">
        <v>67</v>
      </c>
      <c r="C25" s="166"/>
    </row>
    <row r="26" spans="1:3" ht="15" customHeight="1" thickBot="1">
      <c r="B26" s="127" t="s">
        <v>128</v>
      </c>
      <c r="C26" s="165"/>
    </row>
    <row r="27" spans="1:3" ht="10.5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-0.249977111117893"/>
    <pageSetUpPr fitToPage="1"/>
  </sheetPr>
  <dimension ref="A1:C13"/>
  <sheetViews>
    <sheetView showGridLines="0" workbookViewId="0">
      <selection activeCell="H16" sqref="H16"/>
    </sheetView>
  </sheetViews>
  <sheetFormatPr defaultColWidth="9.1796875" defaultRowHeight="10"/>
  <cols>
    <col min="1" max="1" width="3.1796875" style="118" customWidth="1"/>
    <col min="2" max="2" width="63.453125" style="116" customWidth="1"/>
    <col min="3" max="3" width="30.7265625" style="117" customWidth="1"/>
    <col min="4" max="16384" width="9.1796875" style="164"/>
  </cols>
  <sheetData>
    <row r="1" spans="1:3" s="116" customFormat="1">
      <c r="A1" s="175"/>
      <c r="B1" s="180"/>
      <c r="C1" s="147"/>
    </row>
    <row r="2" spans="1:3" s="116" customFormat="1" ht="15" customHeight="1">
      <c r="A2" s="175"/>
      <c r="B2" s="103" t="s">
        <v>78</v>
      </c>
      <c r="C2" s="102"/>
    </row>
    <row r="3" spans="1:3" s="116" customFormat="1" ht="5.15" customHeight="1">
      <c r="A3" s="175"/>
      <c r="C3" s="174"/>
    </row>
    <row r="4" spans="1:3" s="116" customFormat="1" ht="15" customHeight="1">
      <c r="A4" s="175"/>
      <c r="B4" s="186" t="s">
        <v>85</v>
      </c>
      <c r="C4" s="185"/>
    </row>
    <row r="5" spans="1:3" s="116" customFormat="1" ht="5.15" customHeight="1">
      <c r="A5" s="175"/>
      <c r="B5" s="184"/>
      <c r="C5" s="183"/>
    </row>
    <row r="6" spans="1:3" ht="11.5">
      <c r="B6" s="131"/>
      <c r="C6" s="182"/>
    </row>
    <row r="7" spans="1:3" ht="11.5">
      <c r="B7" s="139" t="s">
        <v>139</v>
      </c>
      <c r="C7" s="181"/>
    </row>
    <row r="8" spans="1:3" ht="15" customHeight="1">
      <c r="B8" s="136" t="s">
        <v>84</v>
      </c>
      <c r="C8" s="331">
        <v>17968.292000000001</v>
      </c>
    </row>
    <row r="9" spans="1:3" ht="15" customHeight="1">
      <c r="B9" s="136" t="s">
        <v>83</v>
      </c>
      <c r="C9" s="331">
        <v>28736.475999999999</v>
      </c>
    </row>
    <row r="10" spans="1:3" ht="15" customHeight="1">
      <c r="B10" s="136" t="s">
        <v>82</v>
      </c>
      <c r="C10" s="331">
        <v>53594.23777</v>
      </c>
    </row>
    <row r="11" spans="1:3" ht="15" customHeight="1">
      <c r="B11" s="136" t="s">
        <v>81</v>
      </c>
      <c r="C11" s="331">
        <v>30501.849099999999</v>
      </c>
    </row>
    <row r="12" spans="1:3" ht="15" customHeight="1" thickBot="1">
      <c r="B12" s="127" t="s">
        <v>80</v>
      </c>
      <c r="C12" s="332">
        <v>54172.447260000001</v>
      </c>
    </row>
    <row r="13" spans="1:3" ht="10.5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KM1 - 2T23</vt:lpstr>
      <vt:lpstr>OV1 - 2T23</vt:lpstr>
      <vt:lpstr>MR1 - 2T23</vt:lpstr>
      <vt:lpstr>CR1 - 2T23</vt:lpstr>
      <vt:lpstr>CR2 - 2T23</vt:lpstr>
      <vt:lpstr>IRRBB1 - XT2X</vt:lpstr>
      <vt:lpstr>CRBa - XT2X</vt:lpstr>
      <vt:lpstr>CRBb - XT2X</vt:lpstr>
      <vt:lpstr>CRBc - XT2X</vt:lpstr>
      <vt:lpstr>CRBd - XT2X</vt:lpstr>
      <vt:lpstr>CRBe - XT2X</vt:lpstr>
      <vt:lpstr>'CRBe - XT2X'!Area_de_impressao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Juliano Zampieri</cp:lastModifiedBy>
  <cp:lastPrinted>2023-08-29T20:49:05Z</cp:lastPrinted>
  <dcterms:created xsi:type="dcterms:W3CDTF">2021-03-31T22:55:02Z</dcterms:created>
  <dcterms:modified xsi:type="dcterms:W3CDTF">2023-08-29T20:56:37Z</dcterms:modified>
</cp:coreProperties>
</file>