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6555" windowWidth="15045" windowHeight="9465" activeTab="0"/>
  </bookViews>
  <sheets>
    <sheet name="Ativo" sheetId="1" r:id="rId1"/>
    <sheet name="Passivo" sheetId="2" r:id="rId2"/>
    <sheet name="DR" sheetId="3" r:id="rId3"/>
    <sheet name="DM" sheetId="4" r:id="rId4"/>
    <sheet name="DFC" sheetId="5" r:id="rId5"/>
    <sheet name="DVA" sheetId="6" r:id="rId6"/>
  </sheets>
  <definedNames>
    <definedName name="_xlfn.IFERROR" hidden="1">#NAME?</definedName>
    <definedName name="_xlnm.Print_Area" localSheetId="0">'Ativo'!$B$1:$G$56</definedName>
    <definedName name="_xlnm.Print_Area" localSheetId="1">'Passivo'!$A$1:$F$60</definedName>
  </definedNames>
  <calcPr fullCalcOnLoad="1"/>
</workbook>
</file>

<file path=xl/sharedStrings.xml><?xml version="1.0" encoding="utf-8"?>
<sst xmlns="http://schemas.openxmlformats.org/spreadsheetml/2006/main" count="272" uniqueCount="205">
  <si>
    <t>Disponibilidades</t>
  </si>
  <si>
    <t>Carteira própria</t>
  </si>
  <si>
    <t>Operações de crédito</t>
  </si>
  <si>
    <t>Outros créditos</t>
  </si>
  <si>
    <t>Rendas a receber</t>
  </si>
  <si>
    <t>Outros valores e bens</t>
  </si>
  <si>
    <t>Provisão para desvalorização</t>
  </si>
  <si>
    <t>Investimentos temporários</t>
  </si>
  <si>
    <t>Provisão para perdas de investimentos temporários</t>
  </si>
  <si>
    <t>Investimentos - outros</t>
  </si>
  <si>
    <t>Bens arrendados</t>
  </si>
  <si>
    <t>Depreciação acumulada</t>
  </si>
  <si>
    <t>TOTAL DO ATIVO</t>
  </si>
  <si>
    <t>Imóveis de uso</t>
  </si>
  <si>
    <t>Outras imobilizações de uso</t>
  </si>
  <si>
    <t>Imobilizado de arrendamento</t>
  </si>
  <si>
    <t>Amortização acumulada</t>
  </si>
  <si>
    <t>Tesouro Nacional</t>
  </si>
  <si>
    <t>BNDES</t>
  </si>
  <si>
    <t>FINAME</t>
  </si>
  <si>
    <t>Outras obrigações</t>
  </si>
  <si>
    <t>Fundos financeiros e de desenvolvimento</t>
  </si>
  <si>
    <t>Reserva de capital</t>
  </si>
  <si>
    <t>Lucros acumulados</t>
  </si>
  <si>
    <t>TOTAL DO PASSIVO</t>
  </si>
  <si>
    <t>RECEITAS DA INTERMEDIAÇÃO FINANCEIRA</t>
  </si>
  <si>
    <t>Resultado de operações com títulos e valores mobiliários</t>
  </si>
  <si>
    <t>DESPESAS DA INTERMEDIAÇÃO FINANCEIRA</t>
  </si>
  <si>
    <t>Operações de empréstimos e repasses</t>
  </si>
  <si>
    <t>Provisão para créditos de liquidação duvidosa</t>
  </si>
  <si>
    <t>RESULTADO BRUTO DA INTERMEDIAÇÃO FINANCEIRA</t>
  </si>
  <si>
    <t>OUTRAS RECEITAS (DESPESAS) OPERACIONAIS</t>
  </si>
  <si>
    <t>Receitas de prestação de serviços</t>
  </si>
  <si>
    <t>Despesas de pessoal</t>
  </si>
  <si>
    <t>Despesas tributárias</t>
  </si>
  <si>
    <t>RESULTADO OPERACIONAL</t>
  </si>
  <si>
    <t>RESULTADO ANTES DA TRIBUTAÇÃO SOBRE O LUCRO</t>
  </si>
  <si>
    <t>Provisão para imposto de renda</t>
  </si>
  <si>
    <t>Provisão para contribuição social</t>
  </si>
  <si>
    <t>Ativo fiscal diferido</t>
  </si>
  <si>
    <t>Capital</t>
  </si>
  <si>
    <t>social</t>
  </si>
  <si>
    <t>Incentivos fiscais</t>
  </si>
  <si>
    <t>Lucros</t>
  </si>
  <si>
    <t>acumulados</t>
  </si>
  <si>
    <t>Total</t>
  </si>
  <si>
    <t>Lucro líquido do semestre</t>
  </si>
  <si>
    <t>Depreciação e amortização</t>
  </si>
  <si>
    <t>(continua)</t>
  </si>
  <si>
    <t>Despesas não operacionais</t>
  </si>
  <si>
    <t>Receitas não operacionais</t>
  </si>
  <si>
    <t>As notas explicativas da administração são parte integrante das demonstrações financeiras</t>
  </si>
  <si>
    <t>Reserva de</t>
  </si>
  <si>
    <t>DEMONSTRAÇÕES DO RESULTADO</t>
  </si>
  <si>
    <t>DEMONSTRAÇÕES DAS MUTAÇÕES DO PATRIMÔNIO LÍQUIDO</t>
  </si>
  <si>
    <t>RESULTADOS DE EXERCÍCIOS FUTUROS</t>
  </si>
  <si>
    <t>DEMONSTRAÇÕES DOS FLUXOS DE CAIXA</t>
  </si>
  <si>
    <t>FLUXO DE CAIXA DAS ATIVIDADES OPERACIONAIS</t>
  </si>
  <si>
    <t>Imposto de renda e contribuição social diferidos</t>
  </si>
  <si>
    <t>Variação de Ativos e Obrigações</t>
  </si>
  <si>
    <t>FLUXO DE CAIXA DAS ATIVIDADES DE INVESTIMENTO</t>
  </si>
  <si>
    <t>Alienação de bens não de uso próprio</t>
  </si>
  <si>
    <t>Alienação de investimentos</t>
  </si>
  <si>
    <t>Alienação de imobilizado</t>
  </si>
  <si>
    <t>Aquisição de imobilizado</t>
  </si>
  <si>
    <t>FLUXO DE CAIXA DAS ATIVIDADES DE FINANCIAMENTO</t>
  </si>
  <si>
    <t>CAIXA GERADO/(UTILIZADO) NAS ATIVIDADES DE FINANCIAMENTO</t>
  </si>
  <si>
    <t>Títulos e Valores Mobiliários Equivalentes a Caixa</t>
  </si>
  <si>
    <t>DEMONSTRAÇÕES DO VALOR ADICIONADO</t>
  </si>
  <si>
    <t>RECEITAS</t>
  </si>
  <si>
    <t>Intermediação financeira</t>
  </si>
  <si>
    <t>Prestação de serviços</t>
  </si>
  <si>
    <t>Outras</t>
  </si>
  <si>
    <t>DESPESAS DE INTERMEDIAÇÃO FINANCEIRA</t>
  </si>
  <si>
    <t>INSUMOS ADQUIRIDOS DE TERCEIROS</t>
  </si>
  <si>
    <t>Serviços de terceiros</t>
  </si>
  <si>
    <t>3.3) Perda/Recuperação de valores ativos</t>
  </si>
  <si>
    <t>3.4) Outras (especificar)</t>
  </si>
  <si>
    <t>VALOR ADICIONADO BRUTO</t>
  </si>
  <si>
    <t>DEPRECIAÇÃO E AMORTIZAÇÃO</t>
  </si>
  <si>
    <t>6 - VALOR ADICIONADO LÍQUIDO PRODUZIDO PELA ENTIDADE (4-5)</t>
  </si>
  <si>
    <t>7 - VALOR ADICIONADO RECEBIDO EM TRANSFERÊNCIA</t>
  </si>
  <si>
    <t>7.1) Resultado de equivalência patrimonial</t>
  </si>
  <si>
    <t>7.2) Outras</t>
  </si>
  <si>
    <t>VALOR ADICIONADO TOTAL A DISTRIBUIR</t>
  </si>
  <si>
    <t>DISTRIBUIÇÃO DO VALOR ADICIONADO</t>
  </si>
  <si>
    <t>Pessoal</t>
  </si>
  <si>
    <t>Remuneração direta</t>
  </si>
  <si>
    <t>Benefícios</t>
  </si>
  <si>
    <t>FGTS</t>
  </si>
  <si>
    <t>Impostos, taxas e contribuições</t>
  </si>
  <si>
    <t>Federais</t>
  </si>
  <si>
    <t>Estaduais</t>
  </si>
  <si>
    <t>Municipais</t>
  </si>
  <si>
    <t>Remuneração de capitais de terceiros</t>
  </si>
  <si>
    <t>Alugueis</t>
  </si>
  <si>
    <t>Remuneração de capitais próprios</t>
  </si>
  <si>
    <t>9.4.1) Juros sobre o capital próprio</t>
  </si>
  <si>
    <t>9.4.2) Dividendos</t>
  </si>
  <si>
    <t>9.4.4) Participação dos não controladores nos lucros retidos</t>
  </si>
  <si>
    <t>Reserva de lucros</t>
  </si>
  <si>
    <t>lucros</t>
  </si>
  <si>
    <t>Estatutária</t>
  </si>
  <si>
    <t>Ajustes de</t>
  </si>
  <si>
    <t>avaliação</t>
  </si>
  <si>
    <t>patrimonial</t>
  </si>
  <si>
    <t>Resultados de exercícios futuros</t>
  </si>
  <si>
    <t>Provisão ISBRE/Benefícios pós-emprego, líquido de reversões</t>
  </si>
  <si>
    <t>Capital social</t>
  </si>
  <si>
    <t>(Aumento)/Redução em outros créditos</t>
  </si>
  <si>
    <t>Aumento/(Redução) em resultados de exercícios futuros</t>
  </si>
  <si>
    <t>(Aumento)/Redução em operações de crédito</t>
  </si>
  <si>
    <t>(Aumento)/Redução em outros valores e bens</t>
  </si>
  <si>
    <t>Aumento/(Redução) em obrigações por empréstimos e repasses</t>
  </si>
  <si>
    <t>Aumento/(Redução) em outras obrigações</t>
  </si>
  <si>
    <t>Recebimento de bens não de uso próprio</t>
  </si>
  <si>
    <t>Fundo regimental</t>
  </si>
  <si>
    <t>Lucro líquido ajustado</t>
  </si>
  <si>
    <t>Provisão para riscos fiscais, previdenciários, trabalhistas e cíveis</t>
  </si>
  <si>
    <t>Ativos intangíveis</t>
  </si>
  <si>
    <t>Banco do Brasil</t>
  </si>
  <si>
    <t>Aplicação no intangível</t>
  </si>
  <si>
    <t>CAIXA GERADO/(UTILIZADO) NAS ATIVIDADES OPERACIONAIS</t>
  </si>
  <si>
    <t>(Ganhos)/Perdas de capital</t>
  </si>
  <si>
    <t>AUMENTO/(REDUÇÃO) LÍQUIDO DE CAIXA E EQUIVALENTE DE CAIXA</t>
  </si>
  <si>
    <t>Aporte de recursos para futuro aumento de capital</t>
  </si>
  <si>
    <t>Aumento/(Redução) em ajustes de avaliação patrimonial</t>
  </si>
  <si>
    <t>CAIXA GERADO/(UTILIZADO) NAS ATIVIDADES DE INVESTIMENTO</t>
  </si>
  <si>
    <t>Materiais, energia e outros</t>
  </si>
  <si>
    <t>Resultado das aplicações compulsórias</t>
  </si>
  <si>
    <t>De domiciliados no país</t>
  </si>
  <si>
    <t>(Capital a realizar)</t>
  </si>
  <si>
    <t>CEF</t>
  </si>
  <si>
    <t>SALDOS EM 1º DE JANEIRO DE 2017</t>
  </si>
  <si>
    <t>(Aumento)/Redução em títulos e valores mobiliários</t>
  </si>
  <si>
    <t>2017</t>
  </si>
  <si>
    <t>Provisão para garantias financeiras prestadas</t>
  </si>
  <si>
    <t>Absorção de prejuízos acumulados com reservas</t>
  </si>
  <si>
    <t>Pagamento de imposto de renda e contribuição social</t>
  </si>
  <si>
    <t>FINEP</t>
  </si>
  <si>
    <t>2018</t>
  </si>
  <si>
    <t xml:space="preserve">  REALIZÁVEL A LONGO PRAZO</t>
  </si>
  <si>
    <t xml:space="preserve">  PERMANENTE</t>
  </si>
  <si>
    <t>PASSIVO NÃO CIRCULANTE</t>
  </si>
  <si>
    <t>PASSIVO CIRCULANTE</t>
  </si>
  <si>
    <t>ATIVO CIRCULANTE</t>
  </si>
  <si>
    <t>ATIVO NÃO CIRCULANTE</t>
  </si>
  <si>
    <t>Nota</t>
  </si>
  <si>
    <t>BALANÇO PATRIMONIAL</t>
  </si>
  <si>
    <t xml:space="preserve">Ajustes de avaliação patrim - Ganhos atuariais </t>
  </si>
  <si>
    <t>Provisão sobre garantias prestadas</t>
  </si>
  <si>
    <t xml:space="preserve">Aumento de capital </t>
  </si>
  <si>
    <t xml:space="preserve">Constituição de reservas </t>
  </si>
  <si>
    <t xml:space="preserve">Ajustes de avaliação patrim - TVM </t>
  </si>
  <si>
    <t>SALDOS EM 30 DE JUNHO DE 2018</t>
  </si>
  <si>
    <t>RESULTADO NÃO OPERACIONAL</t>
  </si>
  <si>
    <t xml:space="preserve">IMPOSTO DE RENDA E CONTRIBUIÇÃO SOCIAL </t>
  </si>
  <si>
    <t>Títulos e valores mobiliários</t>
  </si>
  <si>
    <t xml:space="preserve">Operações de crédito </t>
  </si>
  <si>
    <t xml:space="preserve">Provisão para operações de crédito </t>
  </si>
  <si>
    <t>5.1</t>
  </si>
  <si>
    <t xml:space="preserve">Créditos por avais e fianças honrados </t>
  </si>
  <si>
    <t>Diversos</t>
  </si>
  <si>
    <t xml:space="preserve">Provisão para outros créditos </t>
  </si>
  <si>
    <t xml:space="preserve">Créditos específicos </t>
  </si>
  <si>
    <t xml:space="preserve">Diversos </t>
  </si>
  <si>
    <t xml:space="preserve">Imobilizado de uso </t>
  </si>
  <si>
    <t xml:space="preserve">Intangível </t>
  </si>
  <si>
    <t>Obrigações por repasses no país - instit. Oficiais</t>
  </si>
  <si>
    <t>Fiscais e previdenciárias</t>
  </si>
  <si>
    <t xml:space="preserve">Diversas </t>
  </si>
  <si>
    <t>4.1</t>
  </si>
  <si>
    <t>5.4 / 5.6</t>
  </si>
  <si>
    <t xml:space="preserve">Vinculados à prestação de garantias </t>
  </si>
  <si>
    <t>Diversas</t>
  </si>
  <si>
    <t xml:space="preserve">PATRIMÔNIO LÍQUIDO </t>
  </si>
  <si>
    <t xml:space="preserve">Ajustes de avaliação patrimonial </t>
  </si>
  <si>
    <t>Valores expressos em milhares de reais</t>
  </si>
  <si>
    <t>Outras despesas administrativas</t>
  </si>
  <si>
    <t xml:space="preserve">Outras receitas operacionais </t>
  </si>
  <si>
    <t>Outras despesas operacionais</t>
  </si>
  <si>
    <t>Outras instituições</t>
  </si>
  <si>
    <t>1º sem 2017</t>
  </si>
  <si>
    <t>SALDOS EM 31 DE DEZEMBRO DE 2017</t>
  </si>
  <si>
    <t>SALDOS EM 31 DE DEZEMBRO DE 2018</t>
  </si>
  <si>
    <t>1º sem</t>
  </si>
  <si>
    <t>Obrigações por repasses do exterior</t>
  </si>
  <si>
    <t>Repasses ao exterior</t>
  </si>
  <si>
    <t>828 e 830</t>
  </si>
  <si>
    <t>Conta DRE</t>
  </si>
  <si>
    <t>Caixa e Equivalentes a Caixa no Início do Semestre/Exercício</t>
  </si>
  <si>
    <t>Caixa e Equivalentes a Caixa no Final do Semestre/Exercício</t>
  </si>
  <si>
    <t>2º Semestre</t>
  </si>
  <si>
    <t>Exercício</t>
  </si>
  <si>
    <t>6.2</t>
  </si>
  <si>
    <t>6.1</t>
  </si>
  <si>
    <t>8.1</t>
  </si>
  <si>
    <t>8.2</t>
  </si>
  <si>
    <t>Em 31 de dezembro de 2018 e 2017</t>
  </si>
  <si>
    <t>LUCRO LÍQUIDO DO EXERCÍCIO</t>
  </si>
  <si>
    <t>Lucro líquido do exercício</t>
  </si>
  <si>
    <t>Lucros retidos do exercício</t>
  </si>
  <si>
    <t>4.3 / 20.3</t>
  </si>
  <si>
    <t>Semestre e exercícios findos em 31 de dezembro de 2018 e 2017</t>
  </si>
  <si>
    <t>5.4/5.6</t>
  </si>
</sst>
</file>

<file path=xl/styles.xml><?xml version="1.0" encoding="utf-8"?>
<styleSheet xmlns="http://schemas.openxmlformats.org/spreadsheetml/2006/main">
  <numFmts count="4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[$-416]dddd\,\ d&quot; de &quot;mmmm&quot; de &quot;yyyy"/>
    <numFmt numFmtId="191" formatCode="&quot;R$&quot;#,##0"/>
    <numFmt numFmtId="192" formatCode="&quot;Em &quot;dd&quot; de &quot;mmmm&quot; de &quot;yyyy"/>
    <numFmt numFmtId="193" formatCode="@*."/>
    <numFmt numFmtId="194" formatCode="#,##0.00_);[Red]\(#,##0.00\);\ \ \ \-___)"/>
    <numFmt numFmtId="195" formatCode="____@*."/>
    <numFmt numFmtId="196" formatCode="#,##0.00;[Red]#,##0.00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u val="single"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name val="Tahoma"/>
      <family val="2"/>
    </font>
    <font>
      <sz val="10"/>
      <color indexed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rgb="FF00B05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0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69" fontId="4" fillId="0" borderId="0" xfId="0" applyNumberFormat="1" applyFont="1" applyFill="1" applyBorder="1" applyAlignment="1">
      <alignment/>
    </xf>
    <xf numFmtId="169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37" fontId="7" fillId="0" borderId="0" xfId="0" applyNumberFormat="1" applyFont="1" applyAlignment="1">
      <alignment/>
    </xf>
    <xf numFmtId="169" fontId="7" fillId="0" borderId="0" xfId="0" applyNumberFormat="1" applyFont="1" applyFill="1" applyBorder="1" applyAlignment="1">
      <alignment/>
    </xf>
    <xf numFmtId="169" fontId="7" fillId="0" borderId="0" xfId="0" applyNumberFormat="1" applyFont="1" applyAlignment="1">
      <alignment/>
    </xf>
    <xf numFmtId="37" fontId="7" fillId="0" borderId="0" xfId="0" applyNumberFormat="1" applyFont="1" applyBorder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7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indent="1"/>
    </xf>
    <xf numFmtId="169" fontId="7" fillId="0" borderId="0" xfId="0" applyNumberFormat="1" applyFont="1" applyBorder="1" applyAlignment="1">
      <alignment/>
    </xf>
    <xf numFmtId="16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indent="1"/>
    </xf>
    <xf numFmtId="37" fontId="7" fillId="0" borderId="0" xfId="0" applyNumberFormat="1" applyFont="1" applyFill="1" applyAlignment="1">
      <alignment/>
    </xf>
    <xf numFmtId="37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169" fontId="8" fillId="0" borderId="0" xfId="0" applyNumberFormat="1" applyFont="1" applyFill="1" applyBorder="1" applyAlignment="1">
      <alignment/>
    </xf>
    <xf numFmtId="169" fontId="8" fillId="0" borderId="0" xfId="0" applyNumberFormat="1" applyFont="1" applyAlignment="1">
      <alignment/>
    </xf>
    <xf numFmtId="169" fontId="8" fillId="0" borderId="10" xfId="0" applyNumberFormat="1" applyFont="1" applyFill="1" applyBorder="1" applyAlignment="1">
      <alignment/>
    </xf>
    <xf numFmtId="169" fontId="8" fillId="0" borderId="11" xfId="0" applyNumberFormat="1" applyFont="1" applyFill="1" applyBorder="1" applyAlignment="1">
      <alignment vertical="center"/>
    </xf>
    <xf numFmtId="169" fontId="8" fillId="0" borderId="0" xfId="0" applyNumberFormat="1" applyFont="1" applyBorder="1" applyAlignment="1">
      <alignment vertical="center"/>
    </xf>
    <xf numFmtId="169" fontId="8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9" fontId="8" fillId="0" borderId="0" xfId="0" applyNumberFormat="1" applyFont="1" applyFill="1" applyBorder="1" applyAlignment="1">
      <alignment/>
    </xf>
    <xf numFmtId="169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169" fontId="8" fillId="0" borderId="0" xfId="0" applyNumberFormat="1" applyFont="1" applyFill="1" applyAlignment="1">
      <alignment/>
    </xf>
    <xf numFmtId="0" fontId="8" fillId="0" borderId="0" xfId="0" applyFont="1" applyAlignment="1">
      <alignment horizontal="left" indent="1"/>
    </xf>
    <xf numFmtId="169" fontId="8" fillId="0" borderId="11" xfId="0" applyNumberFormat="1" applyFont="1" applyFill="1" applyBorder="1" applyAlignment="1">
      <alignment/>
    </xf>
    <xf numFmtId="169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0" fontId="8" fillId="0" borderId="0" xfId="0" applyFont="1" applyFill="1" applyAlignment="1">
      <alignment/>
    </xf>
    <xf numFmtId="1" fontId="8" fillId="0" borderId="0" xfId="0" applyNumberFormat="1" applyFont="1" applyFill="1" applyBorder="1" applyAlignment="1">
      <alignment/>
    </xf>
    <xf numFmtId="169" fontId="8" fillId="0" borderId="12" xfId="0" applyNumberFormat="1" applyFont="1" applyFill="1" applyBorder="1" applyAlignment="1">
      <alignment/>
    </xf>
    <xf numFmtId="0" fontId="8" fillId="0" borderId="1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32" borderId="0" xfId="0" applyFont="1" applyFill="1" applyAlignment="1">
      <alignment horizontal="left" indent="1"/>
    </xf>
    <xf numFmtId="0" fontId="7" fillId="32" borderId="0" xfId="0" applyFont="1" applyFill="1" applyAlignment="1">
      <alignment/>
    </xf>
    <xf numFmtId="169" fontId="7" fillId="32" borderId="0" xfId="0" applyNumberFormat="1" applyFont="1" applyFill="1" applyAlignment="1">
      <alignment/>
    </xf>
    <xf numFmtId="169" fontId="7" fillId="0" borderId="10" xfId="0" applyNumberFormat="1" applyFont="1" applyBorder="1" applyAlignment="1">
      <alignment/>
    </xf>
    <xf numFmtId="0" fontId="7" fillId="33" borderId="0" xfId="0" applyFont="1" applyFill="1" applyAlignment="1">
      <alignment horizontal="left" indent="1"/>
    </xf>
    <xf numFmtId="169" fontId="8" fillId="0" borderId="12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7" fillId="33" borderId="0" xfId="0" applyFont="1" applyFill="1" applyAlignment="1">
      <alignment/>
    </xf>
    <xf numFmtId="169" fontId="8" fillId="0" borderId="11" xfId="0" applyNumberFormat="1" applyFont="1" applyBorder="1" applyAlignment="1">
      <alignment/>
    </xf>
    <xf numFmtId="0" fontId="7" fillId="32" borderId="10" xfId="0" applyFont="1" applyFill="1" applyBorder="1" applyAlignment="1">
      <alignment/>
    </xf>
    <xf numFmtId="0" fontId="8" fillId="0" borderId="0" xfId="0" applyFont="1" applyBorder="1" applyAlignment="1">
      <alignment horizontal="right"/>
    </xf>
    <xf numFmtId="0" fontId="8" fillId="32" borderId="0" xfId="0" applyFont="1" applyFill="1" applyBorder="1" applyAlignment="1">
      <alignment horizontal="right"/>
    </xf>
    <xf numFmtId="0" fontId="8" fillId="32" borderId="0" xfId="0" applyFont="1" applyFill="1" applyAlignment="1">
      <alignment horizontal="right"/>
    </xf>
    <xf numFmtId="0" fontId="8" fillId="32" borderId="1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8" fillId="32" borderId="13" xfId="0" applyFont="1" applyFill="1" applyBorder="1" applyAlignment="1">
      <alignment horizontal="right"/>
    </xf>
    <xf numFmtId="169" fontId="8" fillId="32" borderId="0" xfId="0" applyNumberFormat="1" applyFont="1" applyFill="1" applyAlignment="1">
      <alignment/>
    </xf>
    <xf numFmtId="169" fontId="7" fillId="32" borderId="0" xfId="0" applyNumberFormat="1" applyFont="1" applyFill="1" applyBorder="1" applyAlignment="1">
      <alignment/>
    </xf>
    <xf numFmtId="169" fontId="8" fillId="32" borderId="12" xfId="0" applyNumberFormat="1" applyFont="1" applyFill="1" applyBorder="1" applyAlignment="1">
      <alignment/>
    </xf>
    <xf numFmtId="1" fontId="8" fillId="0" borderId="12" xfId="0" applyNumberFormat="1" applyFont="1" applyBorder="1" applyAlignment="1">
      <alignment/>
    </xf>
    <xf numFmtId="37" fontId="7" fillId="32" borderId="0" xfId="0" applyNumberFormat="1" applyFont="1" applyFill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7" fillId="0" borderId="14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32" borderId="14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69" fontId="8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169" fontId="8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3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9" fontId="7" fillId="0" borderId="0" xfId="0" applyNumberFormat="1" applyFont="1" applyAlignment="1">
      <alignment/>
    </xf>
    <xf numFmtId="169" fontId="8" fillId="0" borderId="12" xfId="0" applyNumberFormat="1" applyFont="1" applyBorder="1" applyAlignment="1">
      <alignment/>
    </xf>
    <xf numFmtId="0" fontId="8" fillId="0" borderId="0" xfId="0" applyFont="1" applyFill="1" applyAlignment="1">
      <alignment horizontal="right"/>
    </xf>
    <xf numFmtId="0" fontId="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right"/>
    </xf>
    <xf numFmtId="37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9" fontId="7" fillId="0" borderId="1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7" fontId="51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left" indent="2"/>
    </xf>
    <xf numFmtId="0" fontId="7" fillId="0" borderId="0" xfId="0" applyFont="1" applyAlignment="1">
      <alignment horizontal="left" indent="2"/>
    </xf>
    <xf numFmtId="169" fontId="52" fillId="0" borderId="0" xfId="0" applyNumberFormat="1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8" fillId="0" borderId="10" xfId="0" applyFont="1" applyBorder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</xdr:col>
      <xdr:colOff>1438275</xdr:colOff>
      <xdr:row>2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600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1428750</xdr:colOff>
      <xdr:row>2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53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1428750</xdr:colOff>
      <xdr:row>2</xdr:row>
      <xdr:rowOff>123825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53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1428750</xdr:colOff>
      <xdr:row>2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53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1428750</xdr:colOff>
      <xdr:row>2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53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1428750</xdr:colOff>
      <xdr:row>2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53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6"/>
  <sheetViews>
    <sheetView showGridLines="0" showZeros="0" tabSelected="1" zoomScalePageLayoutView="0" workbookViewId="0" topLeftCell="A1">
      <selection activeCell="C14" sqref="C14"/>
    </sheetView>
  </sheetViews>
  <sheetFormatPr defaultColWidth="9.140625" defaultRowHeight="12.75" zeroHeight="1"/>
  <cols>
    <col min="1" max="1" width="1.28515625" style="9" customWidth="1"/>
    <col min="2" max="2" width="2.7109375" style="9" customWidth="1"/>
    <col min="3" max="3" width="58.8515625" style="9" customWidth="1"/>
    <col min="4" max="4" width="7.57421875" style="95" customWidth="1"/>
    <col min="5" max="5" width="15.7109375" style="9" customWidth="1"/>
    <col min="6" max="6" width="2.7109375" style="9" customWidth="1"/>
    <col min="7" max="7" width="15.7109375" style="9" customWidth="1"/>
    <col min="8" max="8" width="2.8515625" style="9" hidden="1" customWidth="1"/>
    <col min="9" max="9" width="11.140625" style="9" hidden="1" customWidth="1"/>
    <col min="10" max="10" width="3.57421875" style="9" hidden="1" customWidth="1"/>
    <col min="11" max="11" width="11.140625" style="9" hidden="1" customWidth="1"/>
    <col min="12" max="16384" width="0" style="9" hidden="1" customWidth="1"/>
  </cols>
  <sheetData>
    <row r="1" spans="4:7" ht="28.5" customHeight="1">
      <c r="D1" s="97"/>
      <c r="G1" s="86" t="s">
        <v>148</v>
      </c>
    </row>
    <row r="2" spans="4:7" ht="13.5" customHeight="1">
      <c r="D2" s="98"/>
      <c r="G2" s="87" t="s">
        <v>198</v>
      </c>
    </row>
    <row r="3" spans="2:11" ht="13.5" customHeight="1" thickBot="1">
      <c r="B3" s="11"/>
      <c r="C3" s="11"/>
      <c r="D3" s="99"/>
      <c r="E3" s="11"/>
      <c r="F3" s="11"/>
      <c r="G3" s="81" t="s">
        <v>177</v>
      </c>
      <c r="H3" s="11"/>
      <c r="I3" s="11"/>
      <c r="J3" s="11"/>
      <c r="K3" s="11"/>
    </row>
    <row r="4" spans="2:11" ht="15.75" customHeight="1">
      <c r="B4" s="80"/>
      <c r="C4" s="80"/>
      <c r="D4" s="100"/>
      <c r="E4" s="80"/>
      <c r="F4" s="80"/>
      <c r="G4" s="80"/>
      <c r="H4" s="11"/>
      <c r="I4" s="11"/>
      <c r="J4" s="11"/>
      <c r="K4" s="11"/>
    </row>
    <row r="5" ht="15.75" customHeight="1"/>
    <row r="6" spans="2:11" s="13" customFormat="1" ht="14.25">
      <c r="B6" s="82"/>
      <c r="C6" s="83"/>
      <c r="D6" s="84" t="s">
        <v>147</v>
      </c>
      <c r="E6" s="84">
        <v>2018</v>
      </c>
      <c r="F6" s="85"/>
      <c r="G6" s="84">
        <v>2017</v>
      </c>
      <c r="I6" s="14"/>
      <c r="J6" s="14"/>
      <c r="K6" s="14"/>
    </row>
    <row r="7" spans="5:11" ht="8.25" customHeight="1">
      <c r="E7" s="15"/>
      <c r="F7" s="15"/>
      <c r="G7" s="15"/>
      <c r="I7" s="11"/>
      <c r="J7" s="11"/>
      <c r="K7" s="11"/>
    </row>
    <row r="8" spans="2:11" ht="12.75">
      <c r="B8" s="12" t="s">
        <v>145</v>
      </c>
      <c r="E8" s="31">
        <v>6017084</v>
      </c>
      <c r="F8" s="32"/>
      <c r="G8" s="31">
        <v>5480773</v>
      </c>
      <c r="I8" s="18"/>
      <c r="J8" s="18"/>
      <c r="K8" s="18"/>
    </row>
    <row r="9" spans="3:11" s="19" customFormat="1" ht="18" customHeight="1">
      <c r="C9" s="20" t="s">
        <v>0</v>
      </c>
      <c r="D9" s="102"/>
      <c r="E9" s="34">
        <v>37</v>
      </c>
      <c r="F9" s="35"/>
      <c r="G9" s="34">
        <v>2</v>
      </c>
      <c r="I9" s="21"/>
      <c r="J9" s="21"/>
      <c r="K9" s="21"/>
    </row>
    <row r="10" spans="3:11" s="19" customFormat="1" ht="18" customHeight="1">
      <c r="C10" s="20" t="s">
        <v>157</v>
      </c>
      <c r="D10" s="102">
        <v>4</v>
      </c>
      <c r="E10" s="36">
        <v>3433855</v>
      </c>
      <c r="F10" s="35"/>
      <c r="G10" s="36">
        <v>2990958</v>
      </c>
      <c r="H10" s="22"/>
      <c r="I10" s="21"/>
      <c r="J10" s="21"/>
      <c r="K10" s="21"/>
    </row>
    <row r="11" spans="2:11" s="19" customFormat="1" ht="18" customHeight="1">
      <c r="B11" s="37"/>
      <c r="C11" s="38" t="s">
        <v>158</v>
      </c>
      <c r="D11" s="92">
        <v>5</v>
      </c>
      <c r="E11" s="39">
        <v>2272762</v>
      </c>
      <c r="F11" s="40"/>
      <c r="G11" s="39">
        <v>2245566</v>
      </c>
      <c r="H11" s="22"/>
      <c r="I11" s="21"/>
      <c r="J11" s="21"/>
      <c r="K11" s="21"/>
    </row>
    <row r="12" spans="3:11" ht="12.75">
      <c r="C12" s="23" t="s">
        <v>2</v>
      </c>
      <c r="D12" s="95">
        <v>5</v>
      </c>
      <c r="E12" s="16">
        <v>2380665</v>
      </c>
      <c r="F12" s="24"/>
      <c r="G12" s="16">
        <v>2386926</v>
      </c>
      <c r="H12" s="23"/>
      <c r="I12" s="18"/>
      <c r="J12" s="18"/>
      <c r="K12" s="18"/>
    </row>
    <row r="13" spans="3:11" ht="12.75">
      <c r="C13" s="23" t="s">
        <v>159</v>
      </c>
      <c r="D13" s="95" t="s">
        <v>204</v>
      </c>
      <c r="E13" s="16">
        <v>-107903</v>
      </c>
      <c r="F13" s="24"/>
      <c r="G13" s="16">
        <v>-141360</v>
      </c>
      <c r="I13" s="18"/>
      <c r="J13" s="18"/>
      <c r="K13" s="18"/>
    </row>
    <row r="14" spans="2:11" s="19" customFormat="1" ht="18" customHeight="1">
      <c r="B14" s="37"/>
      <c r="C14" s="38" t="s">
        <v>3</v>
      </c>
      <c r="D14" s="92"/>
      <c r="E14" s="39">
        <v>248101</v>
      </c>
      <c r="F14" s="40"/>
      <c r="G14" s="39">
        <v>201050</v>
      </c>
      <c r="H14" s="22"/>
      <c r="I14" s="21"/>
      <c r="J14" s="21"/>
      <c r="K14" s="21"/>
    </row>
    <row r="15" spans="3:11" ht="12.75">
      <c r="C15" s="23" t="s">
        <v>161</v>
      </c>
      <c r="D15" s="95" t="s">
        <v>160</v>
      </c>
      <c r="E15" s="16">
        <v>55166</v>
      </c>
      <c r="F15" s="24"/>
      <c r="G15" s="16">
        <v>7233</v>
      </c>
      <c r="H15" s="23"/>
      <c r="I15" s="18"/>
      <c r="J15" s="18"/>
      <c r="K15" s="18"/>
    </row>
    <row r="16" spans="3:12" ht="12.75">
      <c r="C16" s="23" t="s">
        <v>4</v>
      </c>
      <c r="E16" s="16">
        <v>5958</v>
      </c>
      <c r="F16" s="24"/>
      <c r="G16" s="16">
        <v>2456</v>
      </c>
      <c r="H16" s="23"/>
      <c r="I16" s="18"/>
      <c r="J16" s="18"/>
      <c r="K16" s="18">
        <f>5958+223529</f>
        <v>229487</v>
      </c>
      <c r="L16" s="9">
        <f>2456+197968</f>
        <v>200424</v>
      </c>
    </row>
    <row r="17" spans="3:11" ht="12.75">
      <c r="C17" s="23" t="s">
        <v>162</v>
      </c>
      <c r="D17" s="95" t="s">
        <v>194</v>
      </c>
      <c r="E17" s="16">
        <v>242147</v>
      </c>
      <c r="F17" s="24"/>
      <c r="G17" s="16">
        <v>197968</v>
      </c>
      <c r="H17" s="23"/>
      <c r="I17" s="18"/>
      <c r="J17" s="18"/>
      <c r="K17" s="18"/>
    </row>
    <row r="18" spans="3:11" ht="12.75">
      <c r="C18" s="23" t="s">
        <v>163</v>
      </c>
      <c r="D18" s="95" t="s">
        <v>172</v>
      </c>
      <c r="E18" s="16">
        <v>-55170</v>
      </c>
      <c r="F18" s="24"/>
      <c r="G18" s="16">
        <v>-6607</v>
      </c>
      <c r="H18" s="23"/>
      <c r="I18" s="18"/>
      <c r="J18" s="18"/>
      <c r="K18" s="18"/>
    </row>
    <row r="19" spans="2:11" s="19" customFormat="1" ht="18" customHeight="1">
      <c r="B19" s="37"/>
      <c r="C19" s="38" t="s">
        <v>5</v>
      </c>
      <c r="D19" s="92">
        <v>7</v>
      </c>
      <c r="E19" s="39">
        <v>62329</v>
      </c>
      <c r="F19" s="40"/>
      <c r="G19" s="39">
        <v>43197</v>
      </c>
      <c r="I19" s="21"/>
      <c r="J19" s="21"/>
      <c r="K19" s="21"/>
    </row>
    <row r="20" spans="3:11" ht="12.75">
      <c r="C20" s="23" t="s">
        <v>5</v>
      </c>
      <c r="E20" s="16">
        <v>69873</v>
      </c>
      <c r="F20" s="24"/>
      <c r="G20" s="16">
        <v>49761</v>
      </c>
      <c r="H20" s="23"/>
      <c r="I20" s="18"/>
      <c r="J20" s="18"/>
      <c r="K20" s="18"/>
    </row>
    <row r="21" spans="3:11" ht="12.75">
      <c r="C21" s="23" t="s">
        <v>6</v>
      </c>
      <c r="E21" s="16">
        <v>-7544</v>
      </c>
      <c r="F21" s="24"/>
      <c r="G21" s="16">
        <v>-6564</v>
      </c>
      <c r="H21" s="23"/>
      <c r="I21" s="18"/>
      <c r="J21" s="18"/>
      <c r="K21" s="18"/>
    </row>
    <row r="22" spans="5:11" ht="12" customHeight="1">
      <c r="E22" s="25"/>
      <c r="F22" s="17"/>
      <c r="G22" s="25"/>
      <c r="I22" s="18"/>
      <c r="J22" s="18"/>
      <c r="K22" s="18"/>
    </row>
    <row r="23" spans="2:11" ht="12" customHeight="1">
      <c r="B23" s="12" t="s">
        <v>146</v>
      </c>
      <c r="E23" s="33">
        <v>11238317</v>
      </c>
      <c r="F23" s="45"/>
      <c r="G23" s="33">
        <v>11698921</v>
      </c>
      <c r="I23" s="18"/>
      <c r="J23" s="18"/>
      <c r="K23" s="18"/>
    </row>
    <row r="24" spans="5:11" ht="12" customHeight="1">
      <c r="E24" s="25"/>
      <c r="F24" s="17"/>
      <c r="G24" s="25"/>
      <c r="I24" s="18"/>
      <c r="J24" s="18"/>
      <c r="K24" s="18"/>
    </row>
    <row r="25" spans="2:11" ht="12.75">
      <c r="B25" s="12" t="s">
        <v>141</v>
      </c>
      <c r="C25" s="12"/>
      <c r="D25" s="92"/>
      <c r="E25" s="33">
        <v>11189614</v>
      </c>
      <c r="F25" s="32"/>
      <c r="G25" s="33">
        <v>11669922</v>
      </c>
      <c r="I25" s="18"/>
      <c r="J25" s="18"/>
      <c r="K25" s="18"/>
    </row>
    <row r="26" spans="3:11" s="12" customFormat="1" ht="18" customHeight="1">
      <c r="C26" s="12" t="s">
        <v>157</v>
      </c>
      <c r="D26" s="92">
        <v>4</v>
      </c>
      <c r="E26" s="44">
        <v>10734</v>
      </c>
      <c r="F26" s="45"/>
      <c r="G26" s="44">
        <v>11071</v>
      </c>
      <c r="I26" s="41"/>
      <c r="J26" s="41"/>
      <c r="K26" s="41"/>
    </row>
    <row r="27" spans="3:11" ht="12.75">
      <c r="C27" s="23" t="s">
        <v>1</v>
      </c>
      <c r="D27" s="95">
        <v>4</v>
      </c>
      <c r="E27" s="16">
        <v>880</v>
      </c>
      <c r="F27" s="24"/>
      <c r="G27" s="16">
        <v>794</v>
      </c>
      <c r="I27" s="18"/>
      <c r="J27" s="18"/>
      <c r="K27" s="18"/>
    </row>
    <row r="28" spans="3:11" ht="12.75">
      <c r="C28" s="23" t="s">
        <v>173</v>
      </c>
      <c r="D28" s="95" t="s">
        <v>171</v>
      </c>
      <c r="E28" s="16">
        <v>9854</v>
      </c>
      <c r="F28" s="24"/>
      <c r="G28" s="16">
        <v>10277</v>
      </c>
      <c r="I28" s="18"/>
      <c r="J28" s="18"/>
      <c r="K28" s="11"/>
    </row>
    <row r="29" spans="3:11" s="12" customFormat="1" ht="18" customHeight="1">
      <c r="C29" s="38" t="s">
        <v>158</v>
      </c>
      <c r="D29" s="92">
        <v>5</v>
      </c>
      <c r="E29" s="31">
        <v>10850506</v>
      </c>
      <c r="F29" s="45"/>
      <c r="G29" s="31">
        <v>11178349</v>
      </c>
      <c r="H29" s="43"/>
      <c r="I29" s="41"/>
      <c r="J29" s="41"/>
      <c r="K29" s="41"/>
    </row>
    <row r="30" spans="3:11" ht="12.75">
      <c r="C30" s="23" t="s">
        <v>2</v>
      </c>
      <c r="D30" s="95">
        <v>5</v>
      </c>
      <c r="E30" s="16">
        <v>11119792</v>
      </c>
      <c r="F30" s="24"/>
      <c r="G30" s="16">
        <v>11555574</v>
      </c>
      <c r="I30" s="18"/>
      <c r="J30" s="18"/>
      <c r="K30" s="18"/>
    </row>
    <row r="31" spans="3:11" ht="12.75">
      <c r="C31" s="23" t="s">
        <v>159</v>
      </c>
      <c r="D31" s="95" t="s">
        <v>172</v>
      </c>
      <c r="E31" s="16">
        <v>-269286</v>
      </c>
      <c r="F31" s="24"/>
      <c r="G31" s="16">
        <v>-377225</v>
      </c>
      <c r="I31" s="18"/>
      <c r="J31" s="18"/>
      <c r="K31" s="18"/>
    </row>
    <row r="32" spans="3:11" s="12" customFormat="1" ht="18" customHeight="1">
      <c r="C32" s="12" t="s">
        <v>3</v>
      </c>
      <c r="D32" s="92"/>
      <c r="E32" s="31">
        <v>326544</v>
      </c>
      <c r="F32" s="45"/>
      <c r="G32" s="31">
        <v>479763</v>
      </c>
      <c r="I32" s="41"/>
      <c r="J32" s="41"/>
      <c r="K32" s="41"/>
    </row>
    <row r="33" spans="3:11" ht="12.75">
      <c r="C33" s="23" t="s">
        <v>164</v>
      </c>
      <c r="D33" s="95" t="s">
        <v>195</v>
      </c>
      <c r="E33" s="16">
        <v>0</v>
      </c>
      <c r="F33" s="24"/>
      <c r="G33" s="16">
        <v>96290</v>
      </c>
      <c r="I33" s="18"/>
      <c r="J33" s="18"/>
      <c r="K33" s="18"/>
    </row>
    <row r="34" spans="3:11" ht="12.75">
      <c r="C34" s="23" t="s">
        <v>4</v>
      </c>
      <c r="E34" s="16">
        <v>3799</v>
      </c>
      <c r="F34" s="24"/>
      <c r="G34" s="16">
        <v>0</v>
      </c>
      <c r="I34" s="18"/>
      <c r="J34" s="18"/>
      <c r="K34" s="18"/>
    </row>
    <row r="35" spans="3:11" ht="12.75">
      <c r="C35" s="23" t="s">
        <v>165</v>
      </c>
      <c r="D35" s="95" t="s">
        <v>194</v>
      </c>
      <c r="E35" s="16">
        <v>322747</v>
      </c>
      <c r="F35" s="24"/>
      <c r="G35" s="16">
        <v>384151</v>
      </c>
      <c r="I35" s="18"/>
      <c r="J35" s="18"/>
      <c r="K35" s="18"/>
    </row>
    <row r="36" spans="3:11" ht="12.75">
      <c r="C36" s="23" t="s">
        <v>163</v>
      </c>
      <c r="D36" s="95" t="s">
        <v>172</v>
      </c>
      <c r="E36" s="16">
        <v>-2</v>
      </c>
      <c r="F36" s="24"/>
      <c r="G36" s="16">
        <v>-678</v>
      </c>
      <c r="I36" s="18"/>
      <c r="J36" s="18"/>
      <c r="K36" s="18"/>
    </row>
    <row r="37" spans="3:11" s="12" customFormat="1" ht="18" customHeight="1">
      <c r="C37" s="12" t="s">
        <v>5</v>
      </c>
      <c r="D37" s="92">
        <v>7</v>
      </c>
      <c r="E37" s="31">
        <v>1830</v>
      </c>
      <c r="F37" s="46"/>
      <c r="G37" s="31">
        <v>739</v>
      </c>
      <c r="I37" s="41"/>
      <c r="J37" s="41"/>
      <c r="K37" s="41"/>
    </row>
    <row r="38" spans="3:11" ht="12.75">
      <c r="C38" s="23" t="s">
        <v>7</v>
      </c>
      <c r="E38" s="16">
        <v>3114</v>
      </c>
      <c r="F38" s="24"/>
      <c r="G38" s="16">
        <v>1671</v>
      </c>
      <c r="I38" s="18"/>
      <c r="J38" s="18"/>
      <c r="K38" s="18"/>
    </row>
    <row r="39" spans="3:11" ht="12.75">
      <c r="C39" s="23" t="s">
        <v>8</v>
      </c>
      <c r="E39" s="25">
        <v>-1284</v>
      </c>
      <c r="F39" s="17"/>
      <c r="G39" s="25">
        <v>-932</v>
      </c>
      <c r="I39" s="18"/>
      <c r="J39" s="18"/>
      <c r="K39" s="18"/>
    </row>
    <row r="40" spans="5:11" ht="10.5" customHeight="1">
      <c r="E40" s="25"/>
      <c r="F40" s="17"/>
      <c r="G40" s="25"/>
      <c r="I40" s="18"/>
      <c r="J40" s="18"/>
      <c r="K40" s="18"/>
    </row>
    <row r="41" spans="2:11" ht="12.75">
      <c r="B41" s="12" t="s">
        <v>142</v>
      </c>
      <c r="E41" s="42">
        <v>48703</v>
      </c>
      <c r="F41" s="32"/>
      <c r="G41" s="42">
        <v>28999</v>
      </c>
      <c r="I41" s="18"/>
      <c r="J41" s="18"/>
      <c r="K41" s="18"/>
    </row>
    <row r="42" spans="3:11" s="12" customFormat="1" ht="18" customHeight="1">
      <c r="C42" s="12" t="s">
        <v>9</v>
      </c>
      <c r="D42" s="92"/>
      <c r="E42" s="44">
        <v>1669</v>
      </c>
      <c r="F42" s="45"/>
      <c r="G42" s="44">
        <v>1663</v>
      </c>
      <c r="I42" s="41"/>
      <c r="J42" s="41"/>
      <c r="K42" s="41"/>
    </row>
    <row r="43" spans="3:11" s="12" customFormat="1" ht="18" customHeight="1">
      <c r="C43" s="12" t="s">
        <v>166</v>
      </c>
      <c r="D43" s="92" t="s">
        <v>196</v>
      </c>
      <c r="E43" s="31">
        <v>40190</v>
      </c>
      <c r="F43" s="45"/>
      <c r="G43" s="31">
        <v>19887</v>
      </c>
      <c r="I43" s="41"/>
      <c r="J43" s="41"/>
      <c r="K43" s="41"/>
    </row>
    <row r="44" spans="3:11" ht="12.75">
      <c r="C44" s="23" t="s">
        <v>13</v>
      </c>
      <c r="E44" s="16">
        <v>43847</v>
      </c>
      <c r="F44" s="24"/>
      <c r="G44" s="16">
        <v>21694</v>
      </c>
      <c r="I44" s="18"/>
      <c r="J44" s="18"/>
      <c r="K44" s="18"/>
    </row>
    <row r="45" spans="3:11" ht="12.75">
      <c r="C45" s="23" t="s">
        <v>14</v>
      </c>
      <c r="E45" s="16">
        <v>21910</v>
      </c>
      <c r="F45" s="24"/>
      <c r="G45" s="16">
        <v>21665</v>
      </c>
      <c r="I45" s="18"/>
      <c r="J45" s="18"/>
      <c r="K45" s="18"/>
    </row>
    <row r="46" spans="3:11" ht="12.75">
      <c r="C46" s="23" t="s">
        <v>11</v>
      </c>
      <c r="E46" s="16">
        <v>-25567</v>
      </c>
      <c r="F46" s="24"/>
      <c r="G46" s="16">
        <v>-23472</v>
      </c>
      <c r="I46" s="18"/>
      <c r="J46" s="18"/>
      <c r="K46" s="18"/>
    </row>
    <row r="47" spans="3:11" s="12" customFormat="1" ht="18" customHeight="1">
      <c r="C47" s="12" t="s">
        <v>15</v>
      </c>
      <c r="D47" s="92"/>
      <c r="E47" s="49">
        <v>0</v>
      </c>
      <c r="F47" s="46"/>
      <c r="G47" s="49">
        <v>0</v>
      </c>
      <c r="I47" s="41"/>
      <c r="J47" s="41"/>
      <c r="K47" s="41"/>
    </row>
    <row r="48" spans="3:11" ht="12.75">
      <c r="C48" s="23" t="s">
        <v>10</v>
      </c>
      <c r="E48" s="16">
        <v>1449</v>
      </c>
      <c r="F48" s="24"/>
      <c r="G48" s="16">
        <v>1449</v>
      </c>
      <c r="I48" s="18"/>
      <c r="J48" s="18"/>
      <c r="K48" s="18"/>
    </row>
    <row r="49" spans="3:11" ht="12.75">
      <c r="C49" s="23" t="s">
        <v>11</v>
      </c>
      <c r="E49" s="16">
        <v>-1449</v>
      </c>
      <c r="F49" s="24"/>
      <c r="G49" s="16">
        <v>-1449</v>
      </c>
      <c r="I49" s="18"/>
      <c r="J49" s="18"/>
      <c r="K49" s="18"/>
    </row>
    <row r="50" spans="3:11" s="12" customFormat="1" ht="18" customHeight="1">
      <c r="C50" s="48" t="s">
        <v>167</v>
      </c>
      <c r="D50" s="92" t="s">
        <v>197</v>
      </c>
      <c r="E50" s="31">
        <v>6844</v>
      </c>
      <c r="F50" s="45"/>
      <c r="G50" s="31">
        <v>7449</v>
      </c>
      <c r="I50" s="41"/>
      <c r="J50" s="41"/>
      <c r="K50" s="41"/>
    </row>
    <row r="51" spans="3:11" ht="12.75">
      <c r="C51" s="27" t="s">
        <v>119</v>
      </c>
      <c r="E51" s="16">
        <v>21802</v>
      </c>
      <c r="F51" s="24"/>
      <c r="G51" s="16">
        <v>19017</v>
      </c>
      <c r="I51" s="18"/>
      <c r="J51" s="18"/>
      <c r="K51" s="18"/>
    </row>
    <row r="52" spans="3:11" ht="12.75">
      <c r="C52" s="27" t="s">
        <v>16</v>
      </c>
      <c r="E52" s="16">
        <v>-14958</v>
      </c>
      <c r="F52" s="24"/>
      <c r="G52" s="16">
        <v>-11568</v>
      </c>
      <c r="I52" s="18"/>
      <c r="J52" s="18"/>
      <c r="K52" s="18"/>
    </row>
    <row r="53" spans="5:11" ht="10.5" customHeight="1">
      <c r="E53" s="16"/>
      <c r="F53" s="24"/>
      <c r="G53" s="16"/>
      <c r="I53" s="18"/>
      <c r="J53" s="18"/>
      <c r="K53" s="18"/>
    </row>
    <row r="54" spans="2:11" ht="13.5" thickBot="1">
      <c r="B54" s="12" t="s">
        <v>12</v>
      </c>
      <c r="E54" s="50">
        <v>17255401</v>
      </c>
      <c r="F54" s="32"/>
      <c r="G54" s="50">
        <v>17179694</v>
      </c>
      <c r="I54" s="18"/>
      <c r="J54" s="18"/>
      <c r="K54" s="18"/>
    </row>
    <row r="55" spans="5:11" ht="13.5" customHeight="1" thickTop="1">
      <c r="E55" s="28"/>
      <c r="I55" s="11"/>
      <c r="J55" s="11"/>
      <c r="K55" s="11"/>
    </row>
    <row r="56" spans="3:11" ht="12.75">
      <c r="C56" s="10"/>
      <c r="D56" s="60"/>
      <c r="E56" s="29"/>
      <c r="F56" s="10"/>
      <c r="G56" s="30" t="s">
        <v>48</v>
      </c>
      <c r="H56" s="11"/>
      <c r="I56" s="11"/>
      <c r="J56" s="11"/>
      <c r="K56" s="11"/>
    </row>
    <row r="57" ht="12.75">
      <c r="E57" s="15"/>
    </row>
    <row r="58" ht="12.75" hidden="1">
      <c r="E58" s="15"/>
    </row>
    <row r="59" ht="12.75" hidden="1">
      <c r="E59" s="15"/>
    </row>
    <row r="60" ht="12.75" hidden="1">
      <c r="E60" s="15"/>
    </row>
    <row r="61" ht="12.75" hidden="1">
      <c r="E61" s="15"/>
    </row>
    <row r="62" ht="12.75" hidden="1">
      <c r="E62" s="15"/>
    </row>
    <row r="63" ht="12.75" hidden="1">
      <c r="E63" s="15"/>
    </row>
    <row r="64" ht="12.75" hidden="1">
      <c r="E64" s="15"/>
    </row>
    <row r="65" ht="12.75" hidden="1">
      <c r="E65" s="15"/>
    </row>
    <row r="66" ht="12.75" hidden="1">
      <c r="E66" s="15"/>
    </row>
    <row r="67" ht="12.75" hidden="1">
      <c r="E67" s="15"/>
    </row>
    <row r="68" ht="12.75" hidden="1">
      <c r="E68" s="15"/>
    </row>
    <row r="69" ht="12.75" hidden="1">
      <c r="E69" s="15"/>
    </row>
    <row r="70" ht="12.75" hidden="1">
      <c r="E70" s="15"/>
    </row>
    <row r="71" ht="12.75" hidden="1">
      <c r="E71" s="15"/>
    </row>
    <row r="72" ht="12.75" hidden="1">
      <c r="E72" s="15"/>
    </row>
    <row r="73" ht="12.75" hidden="1">
      <c r="E73" s="15"/>
    </row>
    <row r="74" ht="12.75" hidden="1">
      <c r="E74" s="15"/>
    </row>
    <row r="75" ht="12.75" hidden="1">
      <c r="E75" s="15"/>
    </row>
    <row r="76" ht="12.75" hidden="1">
      <c r="E76" s="15"/>
    </row>
  </sheetData>
  <sheetProtection/>
  <printOptions/>
  <pageMargins left="0.984251968503937" right="0.4724409448818898" top="0.7874015748031497" bottom="0.1968503937007874" header="0.5118110236220472" footer="0.5118110236220472"/>
  <pageSetup firstPageNumber="2" useFirstPageNumber="1" horizontalDpi="600" verticalDpi="600" orientation="portrait" paperSize="9" scale="85" r:id="rId2"/>
  <headerFooter alignWithMargins="0">
    <oddFooter>&amp;C2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showGridLines="0" showZeros="0" zoomScalePageLayoutView="0" workbookViewId="0" topLeftCell="A36">
      <selection activeCell="A62" sqref="A62:IV65536"/>
    </sheetView>
  </sheetViews>
  <sheetFormatPr defaultColWidth="9.140625" defaultRowHeight="12.75" zeroHeight="1"/>
  <cols>
    <col min="1" max="1" width="2.7109375" style="9" customWidth="1"/>
    <col min="2" max="2" width="58.8515625" style="9" customWidth="1"/>
    <col min="3" max="3" width="8.8515625" style="95" customWidth="1"/>
    <col min="4" max="4" width="16.421875" style="9" customWidth="1"/>
    <col min="5" max="5" width="2.57421875" style="9" customWidth="1"/>
    <col min="6" max="6" width="15.8515625" style="9" customWidth="1"/>
    <col min="7" max="7" width="3.7109375" style="9" hidden="1" customWidth="1"/>
    <col min="8" max="16384" width="0" style="9" hidden="1" customWidth="1"/>
  </cols>
  <sheetData>
    <row r="1" spans="3:6" ht="28.5" customHeight="1">
      <c r="C1" s="97"/>
      <c r="F1" s="86" t="s">
        <v>148</v>
      </c>
    </row>
    <row r="2" spans="3:6" ht="13.5" customHeight="1">
      <c r="C2" s="98"/>
      <c r="F2" s="87" t="str">
        <f>Ativo!G2</f>
        <v>Em 31 de dezembro de 2018 e 2017</v>
      </c>
    </row>
    <row r="3" spans="1:10" ht="13.5" customHeight="1" thickBot="1">
      <c r="A3" s="11"/>
      <c r="B3" s="11"/>
      <c r="C3" s="99"/>
      <c r="D3" s="11"/>
      <c r="E3" s="11"/>
      <c r="F3" s="81" t="s">
        <v>177</v>
      </c>
      <c r="G3" s="11"/>
      <c r="H3" s="11"/>
      <c r="I3" s="11"/>
      <c r="J3" s="11"/>
    </row>
    <row r="4" spans="1:6" ht="12.75">
      <c r="A4" s="80"/>
      <c r="B4" s="80"/>
      <c r="C4" s="100"/>
      <c r="D4" s="80"/>
      <c r="E4" s="80"/>
      <c r="F4" s="80"/>
    </row>
    <row r="5" ht="12.75"/>
    <row r="6" spans="1:6" ht="12.75">
      <c r="A6" s="12"/>
      <c r="C6" s="88" t="s">
        <v>147</v>
      </c>
      <c r="D6" s="51">
        <v>2018</v>
      </c>
      <c r="E6" s="52"/>
      <c r="F6" s="51">
        <v>2017</v>
      </c>
    </row>
    <row r="7" ht="12.75"/>
    <row r="8" spans="1:6" ht="12.75">
      <c r="A8" s="12" t="s">
        <v>144</v>
      </c>
      <c r="D8" s="47">
        <v>3239683</v>
      </c>
      <c r="E8" s="32"/>
      <c r="F8" s="47">
        <v>2971392</v>
      </c>
    </row>
    <row r="9" spans="2:6" s="12" customFormat="1" ht="18" customHeight="1">
      <c r="B9" s="12" t="s">
        <v>168</v>
      </c>
      <c r="C9" s="92">
        <v>9</v>
      </c>
      <c r="D9" s="63">
        <v>2366960</v>
      </c>
      <c r="E9" s="32"/>
      <c r="F9" s="63">
        <v>2371293</v>
      </c>
    </row>
    <row r="10" spans="2:6" ht="12.75">
      <c r="B10" s="23" t="s">
        <v>17</v>
      </c>
      <c r="D10" s="24">
        <v>220</v>
      </c>
      <c r="E10" s="24"/>
      <c r="F10" s="24">
        <v>7309</v>
      </c>
    </row>
    <row r="11" spans="2:6" ht="12.75">
      <c r="B11" s="23" t="s">
        <v>120</v>
      </c>
      <c r="D11" s="17">
        <v>28830</v>
      </c>
      <c r="E11" s="17"/>
      <c r="F11" s="17">
        <v>23958</v>
      </c>
    </row>
    <row r="12" spans="2:6" ht="12.75">
      <c r="B12" s="23" t="s">
        <v>18</v>
      </c>
      <c r="D12" s="17">
        <v>1816201</v>
      </c>
      <c r="E12" s="17"/>
      <c r="F12" s="17">
        <v>1815540</v>
      </c>
    </row>
    <row r="13" spans="2:6" ht="12.75">
      <c r="B13" s="23" t="s">
        <v>132</v>
      </c>
      <c r="D13" s="17">
        <v>6310</v>
      </c>
      <c r="E13" s="17"/>
      <c r="F13" s="17">
        <v>1680</v>
      </c>
    </row>
    <row r="14" spans="2:6" ht="12.75">
      <c r="B14" s="23" t="s">
        <v>19</v>
      </c>
      <c r="D14" s="17">
        <v>475390</v>
      </c>
      <c r="E14" s="17"/>
      <c r="F14" s="17">
        <v>495844</v>
      </c>
    </row>
    <row r="15" spans="2:6" ht="12.75">
      <c r="B15" s="23" t="s">
        <v>139</v>
      </c>
      <c r="D15" s="17">
        <v>36905</v>
      </c>
      <c r="E15" s="17"/>
      <c r="F15" s="17">
        <v>26962</v>
      </c>
    </row>
    <row r="16" spans="2:6" ht="12.75">
      <c r="B16" s="23" t="s">
        <v>181</v>
      </c>
      <c r="D16" s="17">
        <v>3104</v>
      </c>
      <c r="E16" s="17"/>
      <c r="F16" s="17">
        <v>0</v>
      </c>
    </row>
    <row r="17" spans="2:6" ht="12.75">
      <c r="B17" s="23"/>
      <c r="D17" s="17"/>
      <c r="E17" s="17"/>
      <c r="F17" s="17"/>
    </row>
    <row r="18" spans="1:6" ht="18" customHeight="1">
      <c r="A18" s="37"/>
      <c r="B18" s="38" t="s">
        <v>186</v>
      </c>
      <c r="D18" s="40">
        <v>10</v>
      </c>
      <c r="E18" s="40"/>
      <c r="F18" s="40">
        <v>0</v>
      </c>
    </row>
    <row r="19" spans="2:6" ht="12.75">
      <c r="B19" s="23" t="s">
        <v>187</v>
      </c>
      <c r="D19" s="17">
        <v>10</v>
      </c>
      <c r="E19" s="17"/>
      <c r="F19" s="17">
        <v>0</v>
      </c>
    </row>
    <row r="20" spans="2:6" ht="12.75">
      <c r="B20" s="23"/>
      <c r="D20" s="17"/>
      <c r="E20" s="17"/>
      <c r="F20" s="17"/>
    </row>
    <row r="21" spans="2:6" s="12" customFormat="1" ht="18" customHeight="1">
      <c r="B21" s="12" t="s">
        <v>20</v>
      </c>
      <c r="C21" s="92"/>
      <c r="D21" s="45">
        <v>872713</v>
      </c>
      <c r="E21" s="45"/>
      <c r="F21" s="45">
        <v>600099</v>
      </c>
    </row>
    <row r="22" spans="2:6" ht="12.75">
      <c r="B22" s="23" t="s">
        <v>169</v>
      </c>
      <c r="C22" s="95">
        <v>10</v>
      </c>
      <c r="D22" s="24">
        <v>99701</v>
      </c>
      <c r="E22" s="24"/>
      <c r="F22" s="24">
        <v>127224</v>
      </c>
    </row>
    <row r="23" spans="2:6" ht="12.75">
      <c r="B23" s="23" t="s">
        <v>21</v>
      </c>
      <c r="D23" s="17">
        <v>721420</v>
      </c>
      <c r="E23" s="17"/>
      <c r="F23" s="17">
        <v>409789</v>
      </c>
    </row>
    <row r="24" spans="2:6" ht="12.75">
      <c r="B24" s="23" t="s">
        <v>174</v>
      </c>
      <c r="C24" s="95">
        <v>11</v>
      </c>
      <c r="D24" s="17">
        <v>51592</v>
      </c>
      <c r="E24" s="17"/>
      <c r="F24" s="17">
        <v>63086</v>
      </c>
    </row>
    <row r="25" spans="4:6" ht="12.75">
      <c r="D25" s="24"/>
      <c r="E25" s="17"/>
      <c r="F25" s="24"/>
    </row>
    <row r="26" spans="1:6" ht="12.75">
      <c r="A26" s="12" t="s">
        <v>143</v>
      </c>
      <c r="D26" s="47">
        <v>11332210</v>
      </c>
      <c r="E26" s="32"/>
      <c r="F26" s="47">
        <v>11690876</v>
      </c>
    </row>
    <row r="27" spans="2:6" s="12" customFormat="1" ht="18" customHeight="1">
      <c r="B27" s="12" t="s">
        <v>168</v>
      </c>
      <c r="C27" s="92">
        <v>9</v>
      </c>
      <c r="D27" s="63">
        <v>10901233</v>
      </c>
      <c r="E27" s="32"/>
      <c r="F27" s="63">
        <v>11343393</v>
      </c>
    </row>
    <row r="28" spans="2:6" ht="12.75">
      <c r="B28" s="23" t="s">
        <v>17</v>
      </c>
      <c r="D28" s="24">
        <v>490</v>
      </c>
      <c r="E28" s="24"/>
      <c r="F28" s="24">
        <v>562</v>
      </c>
    </row>
    <row r="29" spans="2:6" ht="12.75">
      <c r="B29" s="23" t="s">
        <v>120</v>
      </c>
      <c r="D29" s="17">
        <v>176425</v>
      </c>
      <c r="E29" s="17"/>
      <c r="F29" s="17">
        <v>166819</v>
      </c>
    </row>
    <row r="30" spans="2:6" ht="12.75">
      <c r="B30" s="23" t="s">
        <v>18</v>
      </c>
      <c r="D30" s="17">
        <v>8985318</v>
      </c>
      <c r="E30" s="17"/>
      <c r="F30" s="17">
        <v>9127888</v>
      </c>
    </row>
    <row r="31" spans="2:6" ht="12.75">
      <c r="B31" s="23" t="s">
        <v>132</v>
      </c>
      <c r="D31" s="17">
        <v>71870</v>
      </c>
      <c r="E31" s="17"/>
      <c r="F31" s="17">
        <v>61053</v>
      </c>
    </row>
    <row r="32" spans="2:6" ht="12.75">
      <c r="B32" s="23" t="s">
        <v>19</v>
      </c>
      <c r="D32" s="17">
        <v>1459118</v>
      </c>
      <c r="E32" s="17"/>
      <c r="F32" s="17">
        <v>1835424</v>
      </c>
    </row>
    <row r="33" spans="2:6" ht="12.75">
      <c r="B33" s="23" t="s">
        <v>139</v>
      </c>
      <c r="D33" s="17">
        <v>201495</v>
      </c>
      <c r="E33" s="17"/>
      <c r="F33" s="17">
        <v>151647</v>
      </c>
    </row>
    <row r="34" spans="2:6" s="26" customFormat="1" ht="12.75">
      <c r="B34" s="23" t="s">
        <v>181</v>
      </c>
      <c r="C34" s="103"/>
      <c r="D34" s="25">
        <v>6517</v>
      </c>
      <c r="E34" s="25"/>
      <c r="F34" s="25">
        <v>0</v>
      </c>
    </row>
    <row r="35" spans="2:6" s="26" customFormat="1" ht="12.75">
      <c r="B35" s="23"/>
      <c r="C35" s="103"/>
      <c r="D35" s="25"/>
      <c r="E35" s="25"/>
      <c r="F35" s="25"/>
    </row>
    <row r="36" spans="2:6" s="26" customFormat="1" ht="18" customHeight="1">
      <c r="B36" s="38" t="s">
        <v>186</v>
      </c>
      <c r="C36" s="95"/>
      <c r="D36" s="40">
        <v>40377</v>
      </c>
      <c r="E36" s="40"/>
      <c r="F36" s="40">
        <v>0</v>
      </c>
    </row>
    <row r="37" spans="2:6" s="26" customFormat="1" ht="12.75">
      <c r="B37" s="23" t="s">
        <v>187</v>
      </c>
      <c r="C37" s="95"/>
      <c r="D37" s="24">
        <v>40377</v>
      </c>
      <c r="E37" s="24"/>
      <c r="F37" s="24">
        <v>0</v>
      </c>
    </row>
    <row r="38" spans="2:6" s="26" customFormat="1" ht="12.75">
      <c r="B38" s="23"/>
      <c r="C38" s="103"/>
      <c r="D38" s="16"/>
      <c r="E38" s="16"/>
      <c r="F38" s="16"/>
    </row>
    <row r="39" spans="2:6" s="12" customFormat="1" ht="18" customHeight="1">
      <c r="B39" s="12" t="s">
        <v>20</v>
      </c>
      <c r="C39" s="92"/>
      <c r="D39" s="45">
        <v>390600</v>
      </c>
      <c r="E39" s="45"/>
      <c r="F39" s="45">
        <v>347483</v>
      </c>
    </row>
    <row r="40" spans="2:7" ht="12.75">
      <c r="B40" s="23" t="s">
        <v>169</v>
      </c>
      <c r="C40" s="95">
        <v>10</v>
      </c>
      <c r="D40" s="24">
        <v>68167</v>
      </c>
      <c r="E40" s="24"/>
      <c r="F40" s="24">
        <v>34645</v>
      </c>
      <c r="G40" s="53"/>
    </row>
    <row r="41" spans="2:7" ht="12.75" hidden="1">
      <c r="B41" s="54" t="s">
        <v>21</v>
      </c>
      <c r="C41" s="104"/>
      <c r="D41" s="56"/>
      <c r="E41" s="56"/>
      <c r="F41" s="56"/>
      <c r="G41" s="53"/>
    </row>
    <row r="42" spans="2:7" ht="12.75">
      <c r="B42" s="23" t="s">
        <v>170</v>
      </c>
      <c r="C42" s="95">
        <v>11</v>
      </c>
      <c r="D42" s="17">
        <v>322433</v>
      </c>
      <c r="E42" s="17"/>
      <c r="F42" s="17">
        <v>312838</v>
      </c>
      <c r="G42" s="53"/>
    </row>
    <row r="43" spans="2:6" ht="12.75">
      <c r="B43" s="23"/>
      <c r="D43" s="17"/>
      <c r="E43" s="17"/>
      <c r="F43" s="17"/>
    </row>
    <row r="44" spans="1:6" ht="12.75">
      <c r="A44" s="12" t="s">
        <v>55</v>
      </c>
      <c r="B44" s="23"/>
      <c r="D44" s="47">
        <v>7180</v>
      </c>
      <c r="E44" s="32"/>
      <c r="F44" s="47">
        <v>6680</v>
      </c>
    </row>
    <row r="45" spans="2:6" ht="12.75">
      <c r="B45" s="9" t="s">
        <v>106</v>
      </c>
      <c r="D45" s="24">
        <v>7180</v>
      </c>
      <c r="E45" s="24"/>
      <c r="F45" s="24">
        <v>6680</v>
      </c>
    </row>
    <row r="46" spans="4:6" ht="12.75">
      <c r="D46" s="17"/>
      <c r="E46" s="17"/>
      <c r="F46" s="17"/>
    </row>
    <row r="47" spans="1:6" ht="12.75">
      <c r="A47" s="12" t="s">
        <v>175</v>
      </c>
      <c r="D47" s="47">
        <v>2676328</v>
      </c>
      <c r="E47" s="32"/>
      <c r="F47" s="47">
        <v>2510746</v>
      </c>
    </row>
    <row r="48" spans="2:6" ht="12.75">
      <c r="B48" s="9" t="s">
        <v>108</v>
      </c>
      <c r="C48" s="95">
        <v>13</v>
      </c>
      <c r="D48" s="24">
        <v>1174413</v>
      </c>
      <c r="E48" s="24"/>
      <c r="F48" s="24">
        <v>1013907</v>
      </c>
    </row>
    <row r="49" spans="2:6" ht="12.75" hidden="1">
      <c r="B49" s="58" t="s">
        <v>130</v>
      </c>
      <c r="D49" s="17"/>
      <c r="E49" s="17"/>
      <c r="F49" s="17"/>
    </row>
    <row r="50" spans="2:6" ht="12.75" hidden="1">
      <c r="B50" s="58" t="s">
        <v>131</v>
      </c>
      <c r="D50" s="17"/>
      <c r="E50" s="17"/>
      <c r="F50" s="17"/>
    </row>
    <row r="51" spans="2:6" ht="12.75">
      <c r="B51" s="9" t="s">
        <v>22</v>
      </c>
      <c r="D51" s="17">
        <v>1587249</v>
      </c>
      <c r="E51" s="17"/>
      <c r="F51" s="17">
        <v>1569235</v>
      </c>
    </row>
    <row r="52" spans="2:6" ht="12.75" hidden="1">
      <c r="B52" s="55" t="s">
        <v>100</v>
      </c>
      <c r="D52" s="17"/>
      <c r="E52" s="17"/>
      <c r="F52" s="17"/>
    </row>
    <row r="53" spans="2:6" ht="12.75">
      <c r="B53" s="9" t="s">
        <v>176</v>
      </c>
      <c r="C53" s="103" t="s">
        <v>202</v>
      </c>
      <c r="D53" s="24">
        <v>-85334</v>
      </c>
      <c r="E53" s="24"/>
      <c r="F53" s="24">
        <v>-72396</v>
      </c>
    </row>
    <row r="54" spans="2:6" ht="12.75" hidden="1">
      <c r="B54" s="55" t="s">
        <v>23</v>
      </c>
      <c r="D54" s="57"/>
      <c r="E54" s="17"/>
      <c r="F54" s="57"/>
    </row>
    <row r="55" spans="4:6" ht="11.25" customHeight="1">
      <c r="D55" s="24"/>
      <c r="E55" s="24"/>
      <c r="F55" s="24"/>
    </row>
    <row r="56" spans="1:6" ht="13.5" thickBot="1">
      <c r="A56" s="12" t="s">
        <v>24</v>
      </c>
      <c r="D56" s="59">
        <v>17255401</v>
      </c>
      <c r="E56" s="32"/>
      <c r="F56" s="59">
        <v>17179694</v>
      </c>
    </row>
    <row r="57" spans="4:6" ht="13.5" thickTop="1">
      <c r="D57" s="15"/>
      <c r="E57" s="15"/>
      <c r="F57" s="15"/>
    </row>
    <row r="58" spans="4:6" ht="12.75">
      <c r="D58" s="15"/>
      <c r="E58" s="15"/>
      <c r="F58" s="15"/>
    </row>
    <row r="59" spans="4:6" ht="12.75">
      <c r="D59" s="15"/>
      <c r="E59" s="15"/>
      <c r="F59" s="15"/>
    </row>
    <row r="60" spans="1:7" ht="12.75">
      <c r="A60" s="10" t="s">
        <v>51</v>
      </c>
      <c r="B60" s="10"/>
      <c r="C60" s="60"/>
      <c r="D60" s="29"/>
      <c r="E60" s="29"/>
      <c r="F60" s="29"/>
      <c r="G60" s="11"/>
    </row>
    <row r="61" spans="4:6" ht="12.75">
      <c r="D61" s="15"/>
      <c r="E61" s="15"/>
      <c r="F61" s="15"/>
    </row>
    <row r="62" spans="4:6" ht="12.75" hidden="1">
      <c r="D62" s="15"/>
      <c r="E62" s="15"/>
      <c r="F62" s="15"/>
    </row>
    <row r="63" spans="4:6" ht="12.75" hidden="1">
      <c r="D63" s="15"/>
      <c r="E63" s="15"/>
      <c r="F63" s="15"/>
    </row>
    <row r="64" spans="4:6" ht="12.75" hidden="1">
      <c r="D64" s="15"/>
      <c r="E64" s="15"/>
      <c r="F64" s="15"/>
    </row>
    <row r="65" spans="4:6" ht="12.75" hidden="1">
      <c r="D65" s="15"/>
      <c r="E65" s="15"/>
      <c r="F65" s="15"/>
    </row>
    <row r="66" spans="4:6" ht="12.75" hidden="1">
      <c r="D66" s="15"/>
      <c r="E66" s="15"/>
      <c r="F66" s="15"/>
    </row>
    <row r="67" spans="4:6" ht="12.75" hidden="1">
      <c r="D67" s="15"/>
      <c r="E67" s="15"/>
      <c r="F67" s="15"/>
    </row>
    <row r="68" spans="4:6" ht="12.75" hidden="1">
      <c r="D68" s="15"/>
      <c r="E68" s="15"/>
      <c r="F68" s="15"/>
    </row>
    <row r="69" spans="4:6" ht="12.75" hidden="1">
      <c r="D69" s="15"/>
      <c r="E69" s="15"/>
      <c r="F69" s="15"/>
    </row>
    <row r="70" spans="4:6" ht="12.75" hidden="1">
      <c r="D70" s="15"/>
      <c r="E70" s="15"/>
      <c r="F70" s="15"/>
    </row>
    <row r="71" spans="4:6" ht="12.75" hidden="1">
      <c r="D71" s="15"/>
      <c r="E71" s="15"/>
      <c r="F71" s="15"/>
    </row>
    <row r="72" spans="4:6" ht="12.75" hidden="1">
      <c r="D72" s="15"/>
      <c r="E72" s="15"/>
      <c r="F72" s="15"/>
    </row>
    <row r="73" spans="4:6" ht="12.75" hidden="1">
      <c r="D73" s="15"/>
      <c r="E73" s="15"/>
      <c r="F73" s="15"/>
    </row>
    <row r="74" spans="4:6" ht="12.75" hidden="1">
      <c r="D74" s="15"/>
      <c r="E74" s="15"/>
      <c r="F74" s="15"/>
    </row>
    <row r="75" spans="4:6" ht="12.75" hidden="1">
      <c r="D75" s="15"/>
      <c r="E75" s="15"/>
      <c r="F75" s="15"/>
    </row>
    <row r="76" spans="4:6" ht="12.75" hidden="1">
      <c r="D76" s="15"/>
      <c r="E76" s="15"/>
      <c r="F76" s="15"/>
    </row>
    <row r="77" spans="4:6" ht="12.75" hidden="1">
      <c r="D77" s="15"/>
      <c r="E77" s="15"/>
      <c r="F77" s="15"/>
    </row>
    <row r="78" spans="4:6" ht="12.75" hidden="1">
      <c r="D78" s="15"/>
      <c r="E78" s="15"/>
      <c r="F78" s="15"/>
    </row>
    <row r="79" spans="4:6" ht="12.75" hidden="1">
      <c r="D79" s="15"/>
      <c r="E79" s="15"/>
      <c r="F79" s="15"/>
    </row>
    <row r="80" spans="4:6" ht="12.75" hidden="1">
      <c r="D80" s="15"/>
      <c r="E80" s="15"/>
      <c r="F80" s="15"/>
    </row>
    <row r="81" spans="4:6" ht="12.75" hidden="1">
      <c r="D81" s="15"/>
      <c r="E81" s="15"/>
      <c r="F81" s="15"/>
    </row>
  </sheetData>
  <sheetProtection/>
  <printOptions/>
  <pageMargins left="0.984251968503937" right="0.4724409448818898" top="0.7874015748031497" bottom="0.984251968503937" header="0.5118110236220472" footer="0.5118110236220472"/>
  <pageSetup fitToHeight="1" fitToWidth="1" horizontalDpi="600" verticalDpi="600" orientation="portrait" paperSize="9" scale="84" r:id="rId2"/>
  <headerFooter alignWithMargins="0">
    <oddFooter>&amp;C3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showGridLines="0" showZeros="0" zoomScalePageLayoutView="0" workbookViewId="0" topLeftCell="A16">
      <selection activeCell="I18" sqref="I18"/>
    </sheetView>
  </sheetViews>
  <sheetFormatPr defaultColWidth="9.140625" defaultRowHeight="12.75" zeroHeight="1"/>
  <cols>
    <col min="1" max="1" width="2.7109375" style="9" customWidth="1"/>
    <col min="2" max="2" width="62.00390625" style="9" customWidth="1"/>
    <col min="3" max="3" width="9.140625" style="95" customWidth="1"/>
    <col min="4" max="4" width="1.7109375" style="95" customWidth="1"/>
    <col min="5" max="5" width="13.28125" style="95" customWidth="1"/>
    <col min="6" max="6" width="1.1484375" style="9" customWidth="1"/>
    <col min="7" max="7" width="13.00390625" style="9" customWidth="1"/>
    <col min="8" max="8" width="2.7109375" style="9" customWidth="1"/>
    <col min="9" max="9" width="13.421875" style="9" customWidth="1"/>
    <col min="10" max="11" width="0" style="9" hidden="1" customWidth="1"/>
    <col min="12" max="12" width="11.57421875" style="9" hidden="1" customWidth="1"/>
    <col min="13" max="13" width="12.57421875" style="9" hidden="1" customWidth="1"/>
    <col min="14" max="16384" width="0" style="9" hidden="1" customWidth="1"/>
  </cols>
  <sheetData>
    <row r="1" spans="3:9" ht="28.5" customHeight="1">
      <c r="C1" s="97"/>
      <c r="D1" s="97"/>
      <c r="E1" s="105"/>
      <c r="F1" s="79"/>
      <c r="I1" s="86" t="s">
        <v>53</v>
      </c>
    </row>
    <row r="2" spans="3:9" ht="13.5" customHeight="1">
      <c r="C2" s="98"/>
      <c r="D2" s="98"/>
      <c r="E2" s="106"/>
      <c r="F2" s="78"/>
      <c r="I2" s="87" t="s">
        <v>203</v>
      </c>
    </row>
    <row r="3" spans="1:13" ht="13.5" customHeight="1" thickBot="1">
      <c r="A3" s="11"/>
      <c r="B3" s="11"/>
      <c r="C3" s="99"/>
      <c r="D3" s="99"/>
      <c r="E3" s="99"/>
      <c r="F3" s="77"/>
      <c r="G3" s="11"/>
      <c r="H3" s="11"/>
      <c r="I3" s="81" t="s">
        <v>177</v>
      </c>
      <c r="J3" s="11"/>
      <c r="K3" s="11"/>
      <c r="L3" s="11"/>
      <c r="M3" s="11"/>
    </row>
    <row r="4" spans="1:9" ht="12.75">
      <c r="A4" s="80"/>
      <c r="B4" s="80"/>
      <c r="C4" s="100"/>
      <c r="D4" s="100"/>
      <c r="E4" s="100"/>
      <c r="F4" s="80"/>
      <c r="G4" s="80"/>
      <c r="H4" s="80"/>
      <c r="I4" s="80"/>
    </row>
    <row r="5" spans="5:9" ht="12.75">
      <c r="E5" s="93" t="s">
        <v>192</v>
      </c>
      <c r="G5" s="93" t="s">
        <v>193</v>
      </c>
      <c r="H5" s="11"/>
      <c r="I5" s="93" t="s">
        <v>193</v>
      </c>
    </row>
    <row r="6" spans="3:13" ht="12.75">
      <c r="C6" s="88" t="s">
        <v>147</v>
      </c>
      <c r="D6" s="93"/>
      <c r="E6" s="88">
        <v>2018</v>
      </c>
      <c r="F6" s="93"/>
      <c r="G6" s="88">
        <v>2018</v>
      </c>
      <c r="H6" s="92"/>
      <c r="I6" s="88">
        <v>2017</v>
      </c>
      <c r="L6" s="9" t="s">
        <v>189</v>
      </c>
      <c r="M6" s="9" t="s">
        <v>182</v>
      </c>
    </row>
    <row r="7" ht="12.75"/>
    <row r="8" spans="1:9" s="19" customFormat="1" ht="18" customHeight="1">
      <c r="A8" s="20" t="s">
        <v>25</v>
      </c>
      <c r="C8" s="101"/>
      <c r="D8" s="101"/>
      <c r="E8" s="94">
        <v>754249.7164200002</v>
      </c>
      <c r="G8" s="94">
        <v>1466194.71642</v>
      </c>
      <c r="H8" s="35"/>
      <c r="I8" s="94">
        <v>1416080</v>
      </c>
    </row>
    <row r="9" spans="2:13" ht="12.75">
      <c r="B9" s="9" t="s">
        <v>2</v>
      </c>
      <c r="C9" s="95">
        <v>15</v>
      </c>
      <c r="E9" s="107">
        <v>653455.6813900002</v>
      </c>
      <c r="G9" s="17">
        <v>1268348.68139</v>
      </c>
      <c r="H9" s="17"/>
      <c r="I9" s="17">
        <v>1139541</v>
      </c>
      <c r="L9" s="9">
        <v>711</v>
      </c>
      <c r="M9" s="9">
        <v>614893</v>
      </c>
    </row>
    <row r="10" spans="2:13" ht="12.75">
      <c r="B10" s="9" t="s">
        <v>26</v>
      </c>
      <c r="E10" s="107">
        <v>100794.03503</v>
      </c>
      <c r="G10" s="17">
        <v>197846.03503</v>
      </c>
      <c r="H10" s="17"/>
      <c r="I10" s="17">
        <v>276539</v>
      </c>
      <c r="L10" s="9">
        <v>715</v>
      </c>
      <c r="M10" s="9">
        <v>97052</v>
      </c>
    </row>
    <row r="11" spans="2:9" ht="12.75" hidden="1">
      <c r="B11" s="62" t="s">
        <v>129</v>
      </c>
      <c r="E11" s="107">
        <v>0</v>
      </c>
      <c r="G11" s="17"/>
      <c r="H11" s="17"/>
      <c r="I11" s="17"/>
    </row>
    <row r="12" spans="5:9" ht="12.75">
      <c r="E12" s="107"/>
      <c r="G12" s="17"/>
      <c r="H12" s="17"/>
      <c r="I12" s="17"/>
    </row>
    <row r="13" spans="1:9" s="19" customFormat="1" ht="18" customHeight="1">
      <c r="A13" s="20" t="s">
        <v>27</v>
      </c>
      <c r="C13" s="101"/>
      <c r="D13" s="101"/>
      <c r="E13" s="94">
        <v>-429395.42669</v>
      </c>
      <c r="G13" s="94">
        <v>-925493.42669</v>
      </c>
      <c r="H13" s="35"/>
      <c r="I13" s="94">
        <v>-891722</v>
      </c>
    </row>
    <row r="14" spans="2:13" ht="12.75">
      <c r="B14" s="9" t="s">
        <v>28</v>
      </c>
      <c r="E14" s="107">
        <v>-346398.99795999995</v>
      </c>
      <c r="G14" s="17">
        <v>-692276.99796</v>
      </c>
      <c r="H14" s="17"/>
      <c r="I14" s="17">
        <v>-605965</v>
      </c>
      <c r="L14" s="9">
        <v>814</v>
      </c>
      <c r="M14" s="9">
        <v>-345878</v>
      </c>
    </row>
    <row r="15" spans="2:13" ht="12.75">
      <c r="B15" s="9" t="s">
        <v>29</v>
      </c>
      <c r="E15" s="107">
        <v>-82996.42873000001</v>
      </c>
      <c r="G15" s="17">
        <v>-233216.42873</v>
      </c>
      <c r="H15" s="17"/>
      <c r="I15" s="17">
        <v>-285757</v>
      </c>
      <c r="L15" s="9">
        <v>820</v>
      </c>
      <c r="M15" s="9">
        <v>-150220</v>
      </c>
    </row>
    <row r="16" spans="5:9" ht="12.75">
      <c r="E16" s="107"/>
      <c r="G16" s="17"/>
      <c r="H16" s="17"/>
      <c r="I16" s="17"/>
    </row>
    <row r="17" spans="1:9" ht="18" customHeight="1">
      <c r="A17" s="12" t="s">
        <v>30</v>
      </c>
      <c r="E17" s="40">
        <v>324854.2897300002</v>
      </c>
      <c r="G17" s="45">
        <v>540701.28973</v>
      </c>
      <c r="H17" s="45"/>
      <c r="I17" s="45">
        <v>524358</v>
      </c>
    </row>
    <row r="18" spans="5:9" ht="12.75">
      <c r="E18" s="107"/>
      <c r="G18" s="17"/>
      <c r="H18" s="17"/>
      <c r="I18" s="17"/>
    </row>
    <row r="19" spans="1:9" s="19" customFormat="1" ht="18" customHeight="1">
      <c r="A19" s="20" t="s">
        <v>31</v>
      </c>
      <c r="C19" s="101"/>
      <c r="D19" s="101"/>
      <c r="E19" s="94">
        <v>-102731.50646999998</v>
      </c>
      <c r="G19" s="94">
        <v>-190341.50646999996</v>
      </c>
      <c r="H19" s="35"/>
      <c r="I19" s="94">
        <v>-291640</v>
      </c>
    </row>
    <row r="20" spans="2:13" ht="12.75">
      <c r="B20" s="9" t="s">
        <v>32</v>
      </c>
      <c r="C20" s="95">
        <v>16</v>
      </c>
      <c r="E20" s="107">
        <v>13488.160390000001</v>
      </c>
      <c r="G20" s="17">
        <v>29083.16039</v>
      </c>
      <c r="H20" s="17"/>
      <c r="I20" s="17">
        <v>33523</v>
      </c>
      <c r="L20" s="9">
        <v>721</v>
      </c>
      <c r="M20" s="9">
        <v>15595</v>
      </c>
    </row>
    <row r="21" spans="2:13" ht="12.75">
      <c r="B21" s="9" t="s">
        <v>33</v>
      </c>
      <c r="C21" s="95">
        <v>17</v>
      </c>
      <c r="E21" s="107">
        <v>-93683.58898</v>
      </c>
      <c r="G21" s="17">
        <v>-176043.58898</v>
      </c>
      <c r="H21" s="17"/>
      <c r="I21" s="17">
        <v>-187079</v>
      </c>
      <c r="L21" s="9">
        <v>822</v>
      </c>
      <c r="M21" s="9">
        <v>-82360</v>
      </c>
    </row>
    <row r="22" spans="2:13" ht="12.75">
      <c r="B22" s="9" t="s">
        <v>178</v>
      </c>
      <c r="C22" s="95">
        <v>18</v>
      </c>
      <c r="E22" s="107">
        <v>-25748.25309</v>
      </c>
      <c r="G22" s="17">
        <v>-47457.25309</v>
      </c>
      <c r="H22" s="17"/>
      <c r="I22" s="17">
        <v>-50378</v>
      </c>
      <c r="L22" s="9">
        <v>824</v>
      </c>
      <c r="M22" s="9">
        <v>-21709</v>
      </c>
    </row>
    <row r="23" spans="2:13" ht="12.75">
      <c r="B23" s="9" t="s">
        <v>34</v>
      </c>
      <c r="E23" s="107">
        <v>-19456.288969999998</v>
      </c>
      <c r="G23" s="17">
        <v>-35496.288969999994</v>
      </c>
      <c r="H23" s="17"/>
      <c r="I23" s="17">
        <v>-36035</v>
      </c>
      <c r="L23" s="9">
        <v>826</v>
      </c>
      <c r="M23" s="9">
        <v>-16040</v>
      </c>
    </row>
    <row r="24" spans="2:13" ht="12.75">
      <c r="B24" s="26" t="s">
        <v>179</v>
      </c>
      <c r="C24" s="95">
        <v>19</v>
      </c>
      <c r="E24" s="107">
        <v>49784.50467</v>
      </c>
      <c r="G24" s="17">
        <v>104466.50467</v>
      </c>
      <c r="H24" s="17"/>
      <c r="I24" s="17">
        <v>58601</v>
      </c>
      <c r="L24" s="9">
        <v>725</v>
      </c>
      <c r="M24" s="9">
        <v>54682</v>
      </c>
    </row>
    <row r="25" spans="2:13" ht="12.75">
      <c r="B25" s="26" t="s">
        <v>180</v>
      </c>
      <c r="C25" s="95">
        <v>20</v>
      </c>
      <c r="E25" s="107">
        <v>-27117.040490000003</v>
      </c>
      <c r="G25" s="17">
        <v>-64895.04049</v>
      </c>
      <c r="H25" s="17"/>
      <c r="I25" s="17">
        <v>-110272</v>
      </c>
      <c r="L25" s="9">
        <v>832</v>
      </c>
      <c r="M25" s="9">
        <v>-37778</v>
      </c>
    </row>
    <row r="26" spans="5:9" ht="12.75">
      <c r="E26" s="107"/>
      <c r="G26" s="17"/>
      <c r="H26" s="17"/>
      <c r="I26" s="17"/>
    </row>
    <row r="27" spans="1:9" s="19" customFormat="1" ht="18" customHeight="1">
      <c r="A27" s="20" t="s">
        <v>35</v>
      </c>
      <c r="C27" s="101"/>
      <c r="D27" s="101"/>
      <c r="E27" s="35">
        <v>222121.78326000023</v>
      </c>
      <c r="G27" s="35">
        <v>350358.78326</v>
      </c>
      <c r="H27" s="35"/>
      <c r="I27" s="35">
        <v>232718</v>
      </c>
    </row>
    <row r="28" spans="5:9" ht="12.75">
      <c r="E28" s="40"/>
      <c r="G28" s="45"/>
      <c r="H28" s="45"/>
      <c r="I28" s="45"/>
    </row>
    <row r="29" spans="1:13" s="19" customFormat="1" ht="18" customHeight="1">
      <c r="A29" s="20" t="s">
        <v>155</v>
      </c>
      <c r="C29" s="101"/>
      <c r="D29" s="101"/>
      <c r="E29" s="96">
        <v>-364.91472999999985</v>
      </c>
      <c r="G29" s="35">
        <v>-402.91472999999985</v>
      </c>
      <c r="H29" s="35"/>
      <c r="I29" s="35">
        <v>22692</v>
      </c>
      <c r="L29" s="19" t="s">
        <v>188</v>
      </c>
      <c r="M29" s="19">
        <v>-38</v>
      </c>
    </row>
    <row r="30" spans="2:9" ht="12.75" hidden="1">
      <c r="B30" s="9" t="s">
        <v>49</v>
      </c>
      <c r="E30" s="40"/>
      <c r="G30" s="45"/>
      <c r="H30" s="45"/>
      <c r="I30" s="45"/>
    </row>
    <row r="31" spans="2:9" ht="12.75" hidden="1">
      <c r="B31" s="9" t="s">
        <v>50</v>
      </c>
      <c r="E31" s="40"/>
      <c r="G31" s="45"/>
      <c r="H31" s="45"/>
      <c r="I31" s="45"/>
    </row>
    <row r="32" spans="5:9" ht="12.75">
      <c r="E32" s="40"/>
      <c r="G32" s="45"/>
      <c r="H32" s="45"/>
      <c r="I32" s="45"/>
    </row>
    <row r="33" spans="1:9" ht="18" customHeight="1">
      <c r="A33" s="12" t="s">
        <v>36</v>
      </c>
      <c r="E33" s="40">
        <v>221756.86853000024</v>
      </c>
      <c r="G33" s="45">
        <v>349955.86853</v>
      </c>
      <c r="H33" s="45"/>
      <c r="I33" s="45">
        <v>255410</v>
      </c>
    </row>
    <row r="34" spans="5:9" ht="12.75">
      <c r="E34" s="107"/>
      <c r="G34" s="17"/>
      <c r="H34" s="17"/>
      <c r="I34" s="17"/>
    </row>
    <row r="35" spans="1:9" s="19" customFormat="1" ht="18" customHeight="1">
      <c r="A35" s="20" t="s">
        <v>156</v>
      </c>
      <c r="C35" s="101">
        <v>14</v>
      </c>
      <c r="D35" s="101"/>
      <c r="E35" s="94">
        <v>-108975.72897999999</v>
      </c>
      <c r="G35" s="94">
        <v>-171435.72897999999</v>
      </c>
      <c r="H35" s="96"/>
      <c r="I35" s="94">
        <v>-137362</v>
      </c>
    </row>
    <row r="36" spans="2:13" ht="12.75">
      <c r="B36" s="9" t="s">
        <v>37</v>
      </c>
      <c r="E36" s="107">
        <v>-51314.297909999994</v>
      </c>
      <c r="G36" s="17">
        <v>-75297.29791</v>
      </c>
      <c r="H36" s="17"/>
      <c r="I36" s="17">
        <v>-90698</v>
      </c>
      <c r="L36" s="9">
        <v>890</v>
      </c>
      <c r="M36" s="9">
        <v>-23983</v>
      </c>
    </row>
    <row r="37" spans="2:13" ht="12.75">
      <c r="B37" s="9" t="s">
        <v>38</v>
      </c>
      <c r="E37" s="107">
        <v>-41055.198639999995</v>
      </c>
      <c r="G37" s="17">
        <v>-57703.198639999995</v>
      </c>
      <c r="H37" s="17"/>
      <c r="I37" s="17">
        <v>-75925</v>
      </c>
      <c r="L37" s="9">
        <v>891</v>
      </c>
      <c r="M37" s="9">
        <v>-16648</v>
      </c>
    </row>
    <row r="38" spans="2:13" ht="12.75">
      <c r="B38" s="9" t="s">
        <v>39</v>
      </c>
      <c r="E38" s="107">
        <v>-16607.232429999996</v>
      </c>
      <c r="G38" s="17">
        <v>-38436.23243</v>
      </c>
      <c r="H38" s="24"/>
      <c r="I38" s="24">
        <v>29261</v>
      </c>
      <c r="L38" s="9">
        <v>892</v>
      </c>
      <c r="M38" s="9">
        <v>-21829</v>
      </c>
    </row>
    <row r="39" spans="5:9" ht="12.75">
      <c r="E39" s="107"/>
      <c r="G39" s="17"/>
      <c r="H39" s="17"/>
      <c r="I39" s="17"/>
    </row>
    <row r="40" spans="1:9" ht="18" customHeight="1" thickBot="1">
      <c r="A40" s="12" t="s">
        <v>199</v>
      </c>
      <c r="B40" s="26"/>
      <c r="E40" s="108">
        <v>112781.13955000025</v>
      </c>
      <c r="G40" s="59">
        <v>178520.13955</v>
      </c>
      <c r="H40" s="32"/>
      <c r="I40" s="59">
        <v>118048</v>
      </c>
    </row>
    <row r="41" spans="7:9" ht="13.5" thickTop="1">
      <c r="G41" s="15"/>
      <c r="H41" s="15"/>
      <c r="I41" s="15"/>
    </row>
    <row r="42" spans="7:9" ht="12.75">
      <c r="G42" s="15"/>
      <c r="H42" s="15"/>
      <c r="I42" s="15"/>
    </row>
    <row r="43" spans="7:9" ht="12.75">
      <c r="G43" s="15"/>
      <c r="H43" s="15"/>
      <c r="I43" s="15"/>
    </row>
    <row r="44" spans="1:9" ht="12.75">
      <c r="A44" s="10" t="s">
        <v>51</v>
      </c>
      <c r="B44" s="10"/>
      <c r="C44" s="60"/>
      <c r="D44" s="60"/>
      <c r="E44" s="60"/>
      <c r="F44" s="10"/>
      <c r="G44" s="29"/>
      <c r="H44" s="29"/>
      <c r="I44" s="29"/>
    </row>
    <row r="45" spans="7:9" ht="12.75">
      <c r="G45" s="15"/>
      <c r="H45" s="15"/>
      <c r="I45" s="15"/>
    </row>
    <row r="46" spans="7:9" ht="12.75" hidden="1">
      <c r="G46" s="15"/>
      <c r="H46" s="15"/>
      <c r="I46" s="15"/>
    </row>
    <row r="47" spans="7:9" ht="12.75" hidden="1">
      <c r="G47" s="15"/>
      <c r="H47" s="15"/>
      <c r="I47" s="15"/>
    </row>
    <row r="48" spans="7:9" ht="12.75" hidden="1">
      <c r="G48" s="15"/>
      <c r="H48" s="15"/>
      <c r="I48" s="15"/>
    </row>
    <row r="49" spans="7:9" ht="12.75" hidden="1">
      <c r="G49" s="15"/>
      <c r="H49" s="15"/>
      <c r="I49" s="15"/>
    </row>
    <row r="50" spans="7:9" ht="12.75" hidden="1">
      <c r="G50" s="15"/>
      <c r="H50" s="15"/>
      <c r="I50" s="15"/>
    </row>
    <row r="51" spans="7:9" ht="12.75" hidden="1">
      <c r="G51" s="15"/>
      <c r="H51" s="15"/>
      <c r="I51" s="15"/>
    </row>
    <row r="52" spans="7:9" ht="12.75" hidden="1">
      <c r="G52" s="15"/>
      <c r="H52" s="15"/>
      <c r="I52" s="15"/>
    </row>
    <row r="53" spans="7:9" ht="12.75" hidden="1">
      <c r="G53" s="15"/>
      <c r="H53" s="15"/>
      <c r="I53" s="15"/>
    </row>
    <row r="54" spans="7:9" ht="12.75" hidden="1">
      <c r="G54" s="15"/>
      <c r="H54" s="15"/>
      <c r="I54" s="15"/>
    </row>
    <row r="55" spans="7:9" ht="12.75" hidden="1">
      <c r="G55" s="15"/>
      <c r="H55" s="15"/>
      <c r="I55" s="15"/>
    </row>
    <row r="56" spans="7:9" ht="12.75" hidden="1">
      <c r="G56" s="15"/>
      <c r="H56" s="15"/>
      <c r="I56" s="15"/>
    </row>
    <row r="57" spans="7:9" ht="12.75" hidden="1">
      <c r="G57" s="15"/>
      <c r="H57" s="15"/>
      <c r="I57" s="15"/>
    </row>
    <row r="58" spans="7:9" ht="12.75" hidden="1">
      <c r="G58" s="15"/>
      <c r="H58" s="15"/>
      <c r="I58" s="15"/>
    </row>
    <row r="59" spans="7:9" ht="12.75" hidden="1">
      <c r="G59" s="15"/>
      <c r="H59" s="15"/>
      <c r="I59" s="15"/>
    </row>
    <row r="60" spans="7:9" ht="12.75" hidden="1">
      <c r="G60" s="15"/>
      <c r="H60" s="15"/>
      <c r="I60" s="15"/>
    </row>
    <row r="61" spans="7:9" ht="12.75" hidden="1">
      <c r="G61" s="15"/>
      <c r="H61" s="15"/>
      <c r="I61" s="15"/>
    </row>
    <row r="62" spans="7:9" ht="12.75" hidden="1">
      <c r="G62" s="15"/>
      <c r="H62" s="15"/>
      <c r="I62" s="15"/>
    </row>
    <row r="63" spans="7:9" ht="12.75" hidden="1">
      <c r="G63" s="15"/>
      <c r="H63" s="15"/>
      <c r="I63" s="15"/>
    </row>
    <row r="64" spans="7:9" ht="12.75" hidden="1">
      <c r="G64" s="15"/>
      <c r="H64" s="15"/>
      <c r="I64" s="15"/>
    </row>
    <row r="65" spans="7:9" ht="12.75" hidden="1">
      <c r="G65" s="15"/>
      <c r="H65" s="15"/>
      <c r="I65" s="15"/>
    </row>
    <row r="66" spans="7:9" ht="12.75" hidden="1">
      <c r="G66" s="15"/>
      <c r="H66" s="15"/>
      <c r="I66" s="15"/>
    </row>
    <row r="67" spans="7:9" ht="12.75" hidden="1">
      <c r="G67" s="15"/>
      <c r="H67" s="15"/>
      <c r="I67" s="15"/>
    </row>
    <row r="68" spans="7:9" ht="12.75" hidden="1">
      <c r="G68" s="15"/>
      <c r="H68" s="15"/>
      <c r="I68" s="15"/>
    </row>
    <row r="69" spans="7:9" ht="12.75" hidden="1">
      <c r="G69" s="15"/>
      <c r="H69" s="15"/>
      <c r="I69" s="15"/>
    </row>
    <row r="70" spans="7:9" ht="12.75" hidden="1">
      <c r="G70" s="15"/>
      <c r="H70" s="15"/>
      <c r="I70" s="15"/>
    </row>
    <row r="71" spans="7:9" ht="12.75" hidden="1">
      <c r="G71" s="15"/>
      <c r="H71" s="15"/>
      <c r="I71" s="15"/>
    </row>
    <row r="72" spans="7:9" ht="12.75" hidden="1">
      <c r="G72" s="15"/>
      <c r="H72" s="15"/>
      <c r="I72" s="15"/>
    </row>
    <row r="73" spans="7:9" ht="12.75" hidden="1">
      <c r="G73" s="15"/>
      <c r="H73" s="15"/>
      <c r="I73" s="15"/>
    </row>
    <row r="74" spans="7:9" ht="12.75" hidden="1">
      <c r="G74" s="15"/>
      <c r="H74" s="15"/>
      <c r="I74" s="15"/>
    </row>
    <row r="75" spans="7:9" ht="12.75" hidden="1">
      <c r="G75" s="15"/>
      <c r="H75" s="15"/>
      <c r="I75" s="15"/>
    </row>
    <row r="76" spans="7:9" ht="12.75" hidden="1">
      <c r="G76" s="15"/>
      <c r="H76" s="15"/>
      <c r="I76" s="15"/>
    </row>
    <row r="77" spans="7:9" ht="12.75" hidden="1">
      <c r="G77" s="15"/>
      <c r="H77" s="15"/>
      <c r="I77" s="15"/>
    </row>
    <row r="78" spans="7:9" ht="12.75" hidden="1">
      <c r="G78" s="15"/>
      <c r="H78" s="15"/>
      <c r="I78" s="15"/>
    </row>
    <row r="79" spans="7:9" ht="12.75" hidden="1">
      <c r="G79" s="15"/>
      <c r="H79" s="15"/>
      <c r="I79" s="15"/>
    </row>
    <row r="80" spans="7:9" ht="12.75" hidden="1">
      <c r="G80" s="15"/>
      <c r="H80" s="15"/>
      <c r="I80" s="15"/>
    </row>
    <row r="81" spans="7:9" ht="12.75" hidden="1">
      <c r="G81" s="15"/>
      <c r="H81" s="15"/>
      <c r="I81" s="15"/>
    </row>
    <row r="82" spans="7:9" ht="12.75" hidden="1">
      <c r="G82" s="15"/>
      <c r="H82" s="15"/>
      <c r="I82" s="15"/>
    </row>
    <row r="83" spans="7:9" ht="12.75" hidden="1">
      <c r="G83" s="15"/>
      <c r="H83" s="15"/>
      <c r="I83" s="15"/>
    </row>
    <row r="84" spans="7:9" ht="12.75" hidden="1">
      <c r="G84" s="15"/>
      <c r="H84" s="15"/>
      <c r="I84" s="15"/>
    </row>
    <row r="85" spans="7:9" ht="12.75" hidden="1">
      <c r="G85" s="15"/>
      <c r="H85" s="15"/>
      <c r="I85" s="15"/>
    </row>
    <row r="86" spans="7:9" ht="12.75" hidden="1">
      <c r="G86" s="15"/>
      <c r="H86" s="15"/>
      <c r="I86" s="15"/>
    </row>
    <row r="87" spans="7:9" ht="12.75" hidden="1">
      <c r="G87" s="15"/>
      <c r="H87" s="15"/>
      <c r="I87" s="15"/>
    </row>
    <row r="88" spans="7:9" ht="12.75" hidden="1">
      <c r="G88" s="15"/>
      <c r="H88" s="15"/>
      <c r="I88" s="15"/>
    </row>
    <row r="89" spans="7:9" ht="12.75" hidden="1">
      <c r="G89" s="15"/>
      <c r="H89" s="15"/>
      <c r="I89" s="15"/>
    </row>
    <row r="90" spans="7:9" ht="12.75" hidden="1">
      <c r="G90" s="15"/>
      <c r="H90" s="15"/>
      <c r="I90" s="15"/>
    </row>
    <row r="91" spans="7:9" ht="12.75" hidden="1">
      <c r="G91" s="15"/>
      <c r="H91" s="15"/>
      <c r="I91" s="15"/>
    </row>
    <row r="92" spans="7:9" ht="12.75" hidden="1">
      <c r="G92" s="15"/>
      <c r="H92" s="15"/>
      <c r="I92" s="15"/>
    </row>
    <row r="93" spans="7:9" ht="12.75" hidden="1">
      <c r="G93" s="15"/>
      <c r="H93" s="15"/>
      <c r="I93" s="15"/>
    </row>
    <row r="94" spans="7:9" ht="12.75" hidden="1">
      <c r="G94" s="15"/>
      <c r="H94" s="15"/>
      <c r="I94" s="15"/>
    </row>
    <row r="95" spans="7:9" ht="12.75" hidden="1">
      <c r="G95" s="15"/>
      <c r="H95" s="15"/>
      <c r="I95" s="15"/>
    </row>
    <row r="96" spans="7:9" ht="12.75" hidden="1">
      <c r="G96" s="15"/>
      <c r="H96" s="15"/>
      <c r="I96" s="15"/>
    </row>
    <row r="97" spans="7:9" ht="12.75" hidden="1">
      <c r="G97" s="15"/>
      <c r="H97" s="15"/>
      <c r="I97" s="15"/>
    </row>
    <row r="98" spans="7:9" ht="12.75" hidden="1">
      <c r="G98" s="15"/>
      <c r="H98" s="15"/>
      <c r="I98" s="15"/>
    </row>
    <row r="99" spans="7:9" ht="12.75" hidden="1">
      <c r="G99" s="15"/>
      <c r="H99" s="15"/>
      <c r="I99" s="15"/>
    </row>
    <row r="100" spans="7:9" ht="12.75" hidden="1">
      <c r="G100" s="15"/>
      <c r="H100" s="15"/>
      <c r="I100" s="15"/>
    </row>
    <row r="101" spans="7:9" ht="12.75" hidden="1">
      <c r="G101" s="15"/>
      <c r="H101" s="15"/>
      <c r="I101" s="15"/>
    </row>
    <row r="102" spans="7:9" ht="12.75" hidden="1">
      <c r="G102" s="15"/>
      <c r="H102" s="15"/>
      <c r="I102" s="15"/>
    </row>
    <row r="103" spans="7:9" ht="12.75" hidden="1">
      <c r="G103" s="15"/>
      <c r="H103" s="15"/>
      <c r="I103" s="15"/>
    </row>
    <row r="104" spans="7:9" ht="12.75" hidden="1">
      <c r="G104" s="15"/>
      <c r="H104" s="15"/>
      <c r="I104" s="15"/>
    </row>
    <row r="105" spans="7:9" ht="12.75" hidden="1">
      <c r="G105" s="15"/>
      <c r="H105" s="15"/>
      <c r="I105" s="15"/>
    </row>
    <row r="106" spans="7:9" ht="12.75" hidden="1">
      <c r="G106" s="15"/>
      <c r="H106" s="15"/>
      <c r="I106" s="15"/>
    </row>
    <row r="107" spans="7:9" ht="12.75" hidden="1">
      <c r="G107" s="15"/>
      <c r="H107" s="15"/>
      <c r="I107" s="15"/>
    </row>
    <row r="108" spans="7:9" ht="12.75" hidden="1">
      <c r="G108" s="15"/>
      <c r="H108" s="15"/>
      <c r="I108" s="15"/>
    </row>
    <row r="109" spans="7:9" ht="12.75" hidden="1">
      <c r="G109" s="15"/>
      <c r="H109" s="15"/>
      <c r="I109" s="15"/>
    </row>
    <row r="110" spans="7:9" ht="12.75" hidden="1">
      <c r="G110" s="15"/>
      <c r="H110" s="15"/>
      <c r="I110" s="15"/>
    </row>
    <row r="111" spans="7:9" ht="12.75" hidden="1">
      <c r="G111" s="15"/>
      <c r="H111" s="15"/>
      <c r="I111" s="15"/>
    </row>
    <row r="112" spans="7:9" ht="12.75" hidden="1">
      <c r="G112" s="15"/>
      <c r="H112" s="15"/>
      <c r="I112" s="15"/>
    </row>
    <row r="113" spans="7:9" ht="12.75" hidden="1">
      <c r="G113" s="15"/>
      <c r="H113" s="15"/>
      <c r="I113" s="15"/>
    </row>
    <row r="114" spans="7:9" ht="12.75" hidden="1">
      <c r="G114" s="15"/>
      <c r="H114" s="15"/>
      <c r="I114" s="15"/>
    </row>
    <row r="115" spans="7:9" ht="12.75" hidden="1">
      <c r="G115" s="15"/>
      <c r="H115" s="15"/>
      <c r="I115" s="15"/>
    </row>
    <row r="116" spans="7:9" ht="12.75" hidden="1">
      <c r="G116" s="15"/>
      <c r="H116" s="15"/>
      <c r="I116" s="15"/>
    </row>
    <row r="117" spans="7:9" ht="12.75" hidden="1">
      <c r="G117" s="15"/>
      <c r="H117" s="15"/>
      <c r="I117" s="15"/>
    </row>
  </sheetData>
  <sheetProtection/>
  <printOptions/>
  <pageMargins left="0.787401575" right="0.56" top="0.984251969" bottom="0.984251969" header="0.5" footer="0.5"/>
  <pageSetup fitToHeight="1" fitToWidth="1" horizontalDpi="600" verticalDpi="600" orientation="portrait" paperSize="9" scale="75" r:id="rId2"/>
  <headerFooter alignWithMargins="0">
    <oddFooter>&amp;C4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showZeros="0" zoomScalePageLayoutView="0" workbookViewId="0" topLeftCell="A23">
      <selection activeCell="A44" sqref="A44:IV65536"/>
    </sheetView>
  </sheetViews>
  <sheetFormatPr defaultColWidth="9.140625" defaultRowHeight="12.75" zeroHeight="1"/>
  <cols>
    <col min="1" max="1" width="2.7109375" style="9" customWidth="1"/>
    <col min="2" max="2" width="45.28125" style="9" customWidth="1"/>
    <col min="3" max="3" width="3.421875" style="9" customWidth="1"/>
    <col min="4" max="4" width="12.57421875" style="9" bestFit="1" customWidth="1"/>
    <col min="5" max="5" width="3.00390625" style="9" customWidth="1"/>
    <col min="6" max="6" width="20.7109375" style="9" bestFit="1" customWidth="1"/>
    <col min="7" max="7" width="2.8515625" style="9" customWidth="1"/>
    <col min="8" max="8" width="20.7109375" style="9" customWidth="1"/>
    <col min="9" max="9" width="3.00390625" style="9" customWidth="1"/>
    <col min="10" max="10" width="15.28125" style="55" hidden="1" customWidth="1"/>
    <col min="11" max="11" width="3.00390625" style="55" hidden="1" customWidth="1"/>
    <col min="12" max="12" width="15.28125" style="9" customWidth="1"/>
    <col min="13" max="13" width="4.140625" style="9" customWidth="1"/>
    <col min="14" max="14" width="14.57421875" style="9" bestFit="1" customWidth="1"/>
    <col min="15" max="15" width="4.140625" style="9" customWidth="1"/>
    <col min="16" max="16" width="14.8515625" style="9" bestFit="1" customWidth="1"/>
    <col min="17" max="17" width="3.140625" style="9" customWidth="1"/>
    <col min="18" max="16384" width="0" style="9" hidden="1" customWidth="1"/>
  </cols>
  <sheetData>
    <row r="1" spans="3:16" ht="28.5" customHeight="1">
      <c r="C1" s="79"/>
      <c r="F1" s="86"/>
      <c r="J1" s="9"/>
      <c r="K1" s="9"/>
      <c r="P1" s="86" t="s">
        <v>54</v>
      </c>
    </row>
    <row r="2" spans="3:16" ht="13.5" customHeight="1">
      <c r="C2" s="78"/>
      <c r="F2" s="87"/>
      <c r="J2" s="9"/>
      <c r="K2" s="9"/>
      <c r="P2" s="87" t="str">
        <f>'DR'!I2</f>
        <v>Semestre e exercícios findos em 31 de dezembro de 2018 e 2017</v>
      </c>
    </row>
    <row r="3" spans="1:16" ht="13.5" customHeight="1" thickBot="1">
      <c r="A3" s="11"/>
      <c r="B3" s="11"/>
      <c r="C3" s="77"/>
      <c r="D3" s="11"/>
      <c r="E3" s="11"/>
      <c r="F3" s="81"/>
      <c r="G3" s="11"/>
      <c r="H3" s="11"/>
      <c r="I3" s="11"/>
      <c r="J3" s="11"/>
      <c r="K3" s="9"/>
      <c r="P3" s="81" t="s">
        <v>177</v>
      </c>
    </row>
    <row r="4" spans="1:16" ht="12.75">
      <c r="A4" s="80"/>
      <c r="B4" s="80"/>
      <c r="C4" s="80"/>
      <c r="D4" s="80"/>
      <c r="E4" s="80"/>
      <c r="F4" s="80"/>
      <c r="G4" s="80"/>
      <c r="H4" s="80"/>
      <c r="I4" s="80"/>
      <c r="J4" s="91"/>
      <c r="K4" s="91"/>
      <c r="L4" s="80"/>
      <c r="M4" s="80"/>
      <c r="N4" s="80"/>
      <c r="O4" s="80"/>
      <c r="P4" s="80"/>
    </row>
    <row r="5" ht="12.75"/>
    <row r="6" spans="4:16" ht="12.75">
      <c r="D6" s="61"/>
      <c r="E6" s="61"/>
      <c r="F6" s="65"/>
      <c r="G6" s="65"/>
      <c r="H6" s="65"/>
      <c r="I6" s="65"/>
      <c r="J6" s="66" t="s">
        <v>52</v>
      </c>
      <c r="K6" s="67"/>
      <c r="L6" s="61" t="s">
        <v>103</v>
      </c>
      <c r="M6" s="61"/>
      <c r="N6" s="61"/>
      <c r="O6" s="61"/>
      <c r="P6" s="61"/>
    </row>
    <row r="7" spans="4:16" ht="12.75">
      <c r="D7" s="61" t="s">
        <v>40</v>
      </c>
      <c r="E7" s="65"/>
      <c r="F7" s="126" t="s">
        <v>22</v>
      </c>
      <c r="G7" s="126"/>
      <c r="H7" s="126"/>
      <c r="I7" s="65"/>
      <c r="J7" s="68" t="s">
        <v>101</v>
      </c>
      <c r="K7" s="66"/>
      <c r="L7" s="61" t="s">
        <v>104</v>
      </c>
      <c r="M7" s="61"/>
      <c r="N7" s="61" t="s">
        <v>43</v>
      </c>
      <c r="O7" s="61"/>
      <c r="P7" s="61"/>
    </row>
    <row r="8" spans="4:16" ht="12.75">
      <c r="D8" s="51" t="s">
        <v>41</v>
      </c>
      <c r="E8" s="61"/>
      <c r="F8" s="51" t="s">
        <v>42</v>
      </c>
      <c r="G8" s="69"/>
      <c r="H8" s="70" t="s">
        <v>116</v>
      </c>
      <c r="I8" s="65"/>
      <c r="J8" s="71" t="s">
        <v>102</v>
      </c>
      <c r="K8" s="67"/>
      <c r="L8" s="51" t="s">
        <v>105</v>
      </c>
      <c r="M8" s="61"/>
      <c r="N8" s="51" t="s">
        <v>44</v>
      </c>
      <c r="O8" s="61"/>
      <c r="P8" s="51" t="s">
        <v>45</v>
      </c>
    </row>
    <row r="9" ht="12.75"/>
    <row r="10" spans="1:16" ht="12.75">
      <c r="A10" s="12" t="s">
        <v>133</v>
      </c>
      <c r="D10" s="42">
        <v>971670</v>
      </c>
      <c r="E10" s="42"/>
      <c r="F10" s="42">
        <v>709</v>
      </c>
      <c r="G10" s="42"/>
      <c r="H10" s="42">
        <v>1510028</v>
      </c>
      <c r="I10" s="42"/>
      <c r="J10" s="72"/>
      <c r="K10" s="72"/>
      <c r="L10" s="42">
        <v>-41404</v>
      </c>
      <c r="M10" s="42"/>
      <c r="N10" s="42"/>
      <c r="O10" s="42"/>
      <c r="P10" s="32">
        <v>2441003</v>
      </c>
    </row>
    <row r="11" spans="4:16" ht="12.75">
      <c r="D11" s="17"/>
      <c r="E11" s="17"/>
      <c r="F11" s="17"/>
      <c r="G11" s="17"/>
      <c r="H11" s="17"/>
      <c r="I11" s="17"/>
      <c r="J11" s="56"/>
      <c r="K11" s="56"/>
      <c r="L11" s="25"/>
      <c r="M11" s="17"/>
      <c r="N11" s="17"/>
      <c r="O11" s="17"/>
      <c r="P11" s="17"/>
    </row>
    <row r="12" spans="2:16" ht="12.75">
      <c r="B12" s="9" t="s">
        <v>153</v>
      </c>
      <c r="D12" s="17"/>
      <c r="E12" s="17"/>
      <c r="F12" s="17"/>
      <c r="G12" s="17"/>
      <c r="H12" s="17"/>
      <c r="I12" s="17"/>
      <c r="J12" s="56"/>
      <c r="K12" s="56"/>
      <c r="L12" s="25">
        <v>-3754</v>
      </c>
      <c r="M12" s="17"/>
      <c r="N12" s="17"/>
      <c r="O12" s="17"/>
      <c r="P12" s="17">
        <v>-3754</v>
      </c>
    </row>
    <row r="13" spans="2:16" ht="12.75">
      <c r="B13" s="9" t="s">
        <v>149</v>
      </c>
      <c r="D13" s="17"/>
      <c r="E13" s="17"/>
      <c r="F13" s="17"/>
      <c r="G13" s="17"/>
      <c r="H13" s="17"/>
      <c r="I13" s="17"/>
      <c r="J13" s="56"/>
      <c r="K13" s="56"/>
      <c r="L13" s="25">
        <v>-27238</v>
      </c>
      <c r="M13" s="17"/>
      <c r="N13" s="17"/>
      <c r="O13" s="17"/>
      <c r="P13" s="17">
        <v>-27238</v>
      </c>
    </row>
    <row r="14" spans="2:16" ht="12.75">
      <c r="B14" s="9" t="s">
        <v>150</v>
      </c>
      <c r="D14" s="17"/>
      <c r="E14" s="17"/>
      <c r="F14" s="17"/>
      <c r="G14" s="17"/>
      <c r="H14" s="17"/>
      <c r="I14" s="17"/>
      <c r="J14" s="56"/>
      <c r="K14" s="56"/>
      <c r="L14" s="25"/>
      <c r="M14" s="17"/>
      <c r="N14" s="17">
        <v>-17313</v>
      </c>
      <c r="O14" s="17"/>
      <c r="P14" s="17">
        <v>-17313</v>
      </c>
    </row>
    <row r="15" spans="2:16" ht="12.75">
      <c r="B15" s="9" t="s">
        <v>137</v>
      </c>
      <c r="D15" s="17"/>
      <c r="E15" s="17"/>
      <c r="F15" s="17"/>
      <c r="G15" s="17"/>
      <c r="H15" s="17">
        <v>-17313</v>
      </c>
      <c r="I15" s="17"/>
      <c r="J15" s="56"/>
      <c r="K15" s="56"/>
      <c r="L15" s="25"/>
      <c r="M15" s="17"/>
      <c r="N15" s="17">
        <v>17313</v>
      </c>
      <c r="O15" s="17"/>
      <c r="P15" s="17">
        <v>0</v>
      </c>
    </row>
    <row r="16" spans="2:16" ht="12.75">
      <c r="B16" s="9" t="s">
        <v>151</v>
      </c>
      <c r="D16" s="25">
        <v>42237</v>
      </c>
      <c r="E16" s="17"/>
      <c r="F16" s="17"/>
      <c r="G16" s="17"/>
      <c r="H16" s="17">
        <v>-42237</v>
      </c>
      <c r="I16" s="17"/>
      <c r="J16" s="56"/>
      <c r="K16" s="56"/>
      <c r="L16" s="25"/>
      <c r="M16" s="17"/>
      <c r="N16" s="17"/>
      <c r="O16" s="17"/>
      <c r="P16" s="17">
        <v>0</v>
      </c>
    </row>
    <row r="17" spans="2:16" ht="12.75">
      <c r="B17" s="26" t="s">
        <v>200</v>
      </c>
      <c r="D17" s="17"/>
      <c r="E17" s="17"/>
      <c r="F17" s="17"/>
      <c r="G17" s="17"/>
      <c r="H17" s="17"/>
      <c r="I17" s="17"/>
      <c r="J17" s="56"/>
      <c r="K17" s="56"/>
      <c r="L17" s="25"/>
      <c r="M17" s="17"/>
      <c r="N17" s="17">
        <v>118048</v>
      </c>
      <c r="O17" s="17"/>
      <c r="P17" s="17">
        <v>118048</v>
      </c>
    </row>
    <row r="18" spans="2:16" ht="12.75">
      <c r="B18" s="9" t="s">
        <v>152</v>
      </c>
      <c r="D18" s="24"/>
      <c r="E18" s="24"/>
      <c r="F18" s="24"/>
      <c r="G18" s="24"/>
      <c r="H18" s="24">
        <v>118048</v>
      </c>
      <c r="I18" s="24"/>
      <c r="J18" s="73"/>
      <c r="K18" s="73"/>
      <c r="L18" s="24"/>
      <c r="M18" s="24"/>
      <c r="N18" s="24">
        <v>-118048</v>
      </c>
      <c r="O18" s="24"/>
      <c r="P18" s="17">
        <v>0</v>
      </c>
    </row>
    <row r="19" spans="4:16" ht="12.75">
      <c r="D19" s="24"/>
      <c r="E19" s="24"/>
      <c r="F19" s="24"/>
      <c r="G19" s="24"/>
      <c r="H19" s="24"/>
      <c r="I19" s="24"/>
      <c r="J19" s="73"/>
      <c r="K19" s="73"/>
      <c r="L19" s="24"/>
      <c r="M19" s="24"/>
      <c r="N19" s="24"/>
      <c r="O19" s="24"/>
      <c r="P19" s="24"/>
    </row>
    <row r="20" spans="1:16" ht="13.5" thickBot="1">
      <c r="A20" s="12" t="s">
        <v>183</v>
      </c>
      <c r="D20" s="59">
        <v>1013907</v>
      </c>
      <c r="E20" s="32"/>
      <c r="F20" s="59">
        <v>709</v>
      </c>
      <c r="G20" s="45"/>
      <c r="H20" s="59">
        <v>1568526</v>
      </c>
      <c r="I20" s="45"/>
      <c r="J20" s="74">
        <v>0</v>
      </c>
      <c r="K20" s="72"/>
      <c r="L20" s="59">
        <v>-72396</v>
      </c>
      <c r="M20" s="32"/>
      <c r="N20" s="75">
        <v>0</v>
      </c>
      <c r="O20" s="32"/>
      <c r="P20" s="59">
        <v>2510746</v>
      </c>
    </row>
    <row r="21" spans="4:16" ht="12.75" customHeight="1" thickTop="1">
      <c r="D21" s="24"/>
      <c r="E21" s="17"/>
      <c r="F21" s="24"/>
      <c r="G21" s="24"/>
      <c r="H21" s="24"/>
      <c r="I21" s="24"/>
      <c r="J21" s="73"/>
      <c r="K21" s="56"/>
      <c r="L21" s="16"/>
      <c r="M21" s="17"/>
      <c r="N21" s="24"/>
      <c r="O21" s="17"/>
      <c r="P21" s="24"/>
    </row>
    <row r="22" spans="2:16" ht="12.75" customHeight="1">
      <c r="B22" s="9" t="s">
        <v>153</v>
      </c>
      <c r="D22" s="17"/>
      <c r="E22" s="17"/>
      <c r="F22" s="17"/>
      <c r="G22" s="17"/>
      <c r="H22" s="17"/>
      <c r="I22" s="17"/>
      <c r="J22" s="56"/>
      <c r="K22" s="56"/>
      <c r="L22" s="25">
        <v>52</v>
      </c>
      <c r="M22" s="17"/>
      <c r="N22" s="17"/>
      <c r="O22" s="17"/>
      <c r="P22" s="17">
        <v>52</v>
      </c>
    </row>
    <row r="23" spans="2:16" ht="12.75" customHeight="1">
      <c r="B23" s="9" t="s">
        <v>149</v>
      </c>
      <c r="D23" s="17"/>
      <c r="E23" s="17"/>
      <c r="F23" s="17"/>
      <c r="G23" s="17"/>
      <c r="H23" s="17"/>
      <c r="I23" s="17"/>
      <c r="J23" s="56"/>
      <c r="K23" s="56"/>
      <c r="L23" s="25">
        <v>-12990</v>
      </c>
      <c r="M23" s="17"/>
      <c r="N23" s="17"/>
      <c r="O23" s="17"/>
      <c r="P23" s="17">
        <v>-12990</v>
      </c>
    </row>
    <row r="24" spans="2:16" ht="12.75" customHeight="1">
      <c r="B24" s="9" t="s">
        <v>151</v>
      </c>
      <c r="D24" s="25">
        <v>160506</v>
      </c>
      <c r="E24" s="17"/>
      <c r="F24" s="17"/>
      <c r="G24" s="17"/>
      <c r="H24" s="17">
        <v>-160506</v>
      </c>
      <c r="I24" s="17"/>
      <c r="J24" s="56"/>
      <c r="K24" s="56"/>
      <c r="L24" s="25"/>
      <c r="M24" s="17"/>
      <c r="N24" s="17"/>
      <c r="O24" s="17"/>
      <c r="P24" s="17">
        <v>0</v>
      </c>
    </row>
    <row r="25" spans="2:16" ht="12.75" customHeight="1">
      <c r="B25" s="26" t="s">
        <v>200</v>
      </c>
      <c r="D25" s="17"/>
      <c r="E25" s="17"/>
      <c r="F25" s="17"/>
      <c r="G25" s="17"/>
      <c r="H25" s="17"/>
      <c r="I25" s="17"/>
      <c r="J25" s="56"/>
      <c r="K25" s="56"/>
      <c r="L25" s="25"/>
      <c r="M25" s="17"/>
      <c r="N25" s="17">
        <v>178520</v>
      </c>
      <c r="O25" s="17"/>
      <c r="P25" s="17">
        <v>178520</v>
      </c>
    </row>
    <row r="26" spans="2:16" ht="12.75" customHeight="1">
      <c r="B26" s="9" t="s">
        <v>152</v>
      </c>
      <c r="D26" s="24"/>
      <c r="E26" s="24"/>
      <c r="F26" s="24"/>
      <c r="G26" s="24"/>
      <c r="H26" s="24">
        <v>178520</v>
      </c>
      <c r="I26" s="24"/>
      <c r="J26" s="73"/>
      <c r="K26" s="73"/>
      <c r="L26" s="24"/>
      <c r="M26" s="24"/>
      <c r="N26" s="24">
        <v>-178520</v>
      </c>
      <c r="O26" s="24"/>
      <c r="P26" s="17">
        <v>0</v>
      </c>
    </row>
    <row r="27" spans="4:16" ht="12.75" customHeight="1">
      <c r="D27" s="24"/>
      <c r="E27" s="17"/>
      <c r="F27" s="24"/>
      <c r="G27" s="24"/>
      <c r="H27" s="24"/>
      <c r="I27" s="24"/>
      <c r="J27" s="73"/>
      <c r="K27" s="56"/>
      <c r="L27" s="16"/>
      <c r="M27" s="17"/>
      <c r="N27" s="24"/>
      <c r="O27" s="17"/>
      <c r="P27" s="24"/>
    </row>
    <row r="28" spans="1:16" ht="12.75" customHeight="1" thickBot="1">
      <c r="A28" s="12" t="s">
        <v>184</v>
      </c>
      <c r="D28" s="59">
        <v>1174413</v>
      </c>
      <c r="E28" s="32"/>
      <c r="F28" s="59">
        <v>709</v>
      </c>
      <c r="G28" s="45"/>
      <c r="H28" s="59">
        <v>1586540</v>
      </c>
      <c r="I28" s="45"/>
      <c r="J28" s="74">
        <v>0</v>
      </c>
      <c r="K28" s="72"/>
      <c r="L28" s="59">
        <v>-85334</v>
      </c>
      <c r="M28" s="32"/>
      <c r="N28" s="75">
        <v>0</v>
      </c>
      <c r="O28" s="32"/>
      <c r="P28" s="59">
        <v>2676328</v>
      </c>
    </row>
    <row r="29" spans="4:16" ht="24" customHeight="1" thickTop="1">
      <c r="D29" s="24"/>
      <c r="E29" s="17"/>
      <c r="F29" s="24"/>
      <c r="G29" s="24"/>
      <c r="H29" s="24"/>
      <c r="I29" s="24"/>
      <c r="J29" s="73"/>
      <c r="K29" s="56"/>
      <c r="L29" s="16"/>
      <c r="M29" s="17"/>
      <c r="N29" s="24"/>
      <c r="O29" s="17"/>
      <c r="P29" s="24"/>
    </row>
    <row r="30" spans="1:16" ht="12.75">
      <c r="A30" s="12" t="s">
        <v>154</v>
      </c>
      <c r="D30" s="42">
        <v>1104642</v>
      </c>
      <c r="E30" s="42"/>
      <c r="F30" s="42">
        <v>709</v>
      </c>
      <c r="G30" s="42"/>
      <c r="H30" s="42">
        <v>1543530</v>
      </c>
      <c r="I30" s="42"/>
      <c r="J30" s="72"/>
      <c r="K30" s="72"/>
      <c r="L30" s="42">
        <v>-72210</v>
      </c>
      <c r="M30" s="42"/>
      <c r="N30" s="42"/>
      <c r="O30" s="42"/>
      <c r="P30" s="32">
        <v>2576671</v>
      </c>
    </row>
    <row r="31" spans="4:16" ht="12.75">
      <c r="D31" s="17"/>
      <c r="E31" s="17"/>
      <c r="F31" s="17"/>
      <c r="G31" s="17"/>
      <c r="H31" s="17"/>
      <c r="I31" s="17"/>
      <c r="J31" s="56"/>
      <c r="K31" s="56"/>
      <c r="L31" s="25"/>
      <c r="M31" s="17"/>
      <c r="N31" s="17"/>
      <c r="O31" s="17"/>
      <c r="P31" s="17"/>
    </row>
    <row r="32" spans="2:16" ht="12.75">
      <c r="B32" s="9" t="s">
        <v>153</v>
      </c>
      <c r="D32" s="17"/>
      <c r="E32" s="17"/>
      <c r="F32" s="17"/>
      <c r="G32" s="17"/>
      <c r="H32" s="17"/>
      <c r="I32" s="17"/>
      <c r="J32" s="56"/>
      <c r="K32" s="56"/>
      <c r="L32" s="25">
        <v>100</v>
      </c>
      <c r="M32" s="17"/>
      <c r="N32" s="17"/>
      <c r="O32" s="17"/>
      <c r="P32" s="17">
        <v>100</v>
      </c>
    </row>
    <row r="33" spans="2:16" ht="12.75">
      <c r="B33" s="9" t="s">
        <v>149</v>
      </c>
      <c r="D33" s="17"/>
      <c r="E33" s="17"/>
      <c r="F33" s="17"/>
      <c r="G33" s="17"/>
      <c r="H33" s="17"/>
      <c r="I33" s="17"/>
      <c r="J33" s="56"/>
      <c r="K33" s="56"/>
      <c r="L33" s="25">
        <v>-13224</v>
      </c>
      <c r="M33" s="17"/>
      <c r="N33" s="17"/>
      <c r="O33" s="17"/>
      <c r="P33" s="17">
        <v>-13224</v>
      </c>
    </row>
    <row r="34" spans="2:16" ht="12.75">
      <c r="B34" s="9" t="s">
        <v>151</v>
      </c>
      <c r="D34" s="25">
        <v>69771</v>
      </c>
      <c r="E34" s="17"/>
      <c r="F34" s="17"/>
      <c r="G34" s="17"/>
      <c r="H34" s="17">
        <v>-69771</v>
      </c>
      <c r="I34" s="17"/>
      <c r="J34" s="56"/>
      <c r="K34" s="56"/>
      <c r="L34" s="25"/>
      <c r="M34" s="17"/>
      <c r="N34" s="17"/>
      <c r="O34" s="17"/>
      <c r="P34" s="17">
        <v>0</v>
      </c>
    </row>
    <row r="35" spans="2:16" ht="12.75">
      <c r="B35" s="26" t="s">
        <v>46</v>
      </c>
      <c r="D35" s="17"/>
      <c r="E35" s="17"/>
      <c r="F35" s="17"/>
      <c r="G35" s="17"/>
      <c r="H35" s="17"/>
      <c r="I35" s="17"/>
      <c r="J35" s="56"/>
      <c r="K35" s="56"/>
      <c r="L35" s="25"/>
      <c r="M35" s="17"/>
      <c r="N35" s="17">
        <v>112781</v>
      </c>
      <c r="O35" s="17"/>
      <c r="P35" s="17">
        <v>112781</v>
      </c>
    </row>
    <row r="36" spans="2:16" ht="12.75">
      <c r="B36" s="9" t="s">
        <v>152</v>
      </c>
      <c r="D36" s="24"/>
      <c r="E36" s="24"/>
      <c r="F36" s="24"/>
      <c r="G36" s="24"/>
      <c r="H36" s="24">
        <v>112781</v>
      </c>
      <c r="I36" s="24"/>
      <c r="J36" s="73"/>
      <c r="K36" s="73"/>
      <c r="L36" s="24"/>
      <c r="M36" s="24"/>
      <c r="N36" s="24">
        <v>-112781</v>
      </c>
      <c r="O36" s="24"/>
      <c r="P36" s="17">
        <v>0</v>
      </c>
    </row>
    <row r="37" spans="4:16" ht="12.75">
      <c r="D37" s="24"/>
      <c r="E37" s="24"/>
      <c r="F37" s="24"/>
      <c r="G37" s="24"/>
      <c r="H37" s="24"/>
      <c r="I37" s="24"/>
      <c r="J37" s="73"/>
      <c r="K37" s="73"/>
      <c r="L37" s="24"/>
      <c r="M37" s="24"/>
      <c r="N37" s="24"/>
      <c r="O37" s="24"/>
      <c r="P37" s="24"/>
    </row>
    <row r="38" spans="1:16" ht="13.5" thickBot="1">
      <c r="A38" s="12" t="s">
        <v>184</v>
      </c>
      <c r="D38" s="59">
        <v>1174413</v>
      </c>
      <c r="E38" s="32"/>
      <c r="F38" s="59">
        <v>709</v>
      </c>
      <c r="G38" s="45"/>
      <c r="H38" s="59">
        <v>1586540</v>
      </c>
      <c r="I38" s="45"/>
      <c r="J38" s="74">
        <v>0</v>
      </c>
      <c r="K38" s="72"/>
      <c r="L38" s="59">
        <v>-85334</v>
      </c>
      <c r="M38" s="32"/>
      <c r="N38" s="75">
        <v>0</v>
      </c>
      <c r="O38" s="32"/>
      <c r="P38" s="59">
        <v>2676328</v>
      </c>
    </row>
    <row r="39" ht="13.5" thickTop="1"/>
    <row r="40" spans="4:16" ht="12.75">
      <c r="D40" s="15"/>
      <c r="F40" s="15"/>
      <c r="G40" s="15"/>
      <c r="H40" s="15"/>
      <c r="I40" s="15"/>
      <c r="J40" s="76"/>
      <c r="L40" s="15"/>
      <c r="N40" s="15"/>
      <c r="P40" s="15"/>
    </row>
    <row r="41" ht="12.75"/>
    <row r="42" spans="1:16" ht="12.75">
      <c r="A42" s="10" t="s">
        <v>51</v>
      </c>
      <c r="B42" s="10"/>
      <c r="C42" s="10"/>
      <c r="D42" s="10"/>
      <c r="E42" s="10"/>
      <c r="F42" s="10"/>
      <c r="G42" s="10"/>
      <c r="H42" s="10"/>
      <c r="I42" s="10"/>
      <c r="J42" s="64"/>
      <c r="K42" s="64"/>
      <c r="L42" s="10"/>
      <c r="M42" s="10"/>
      <c r="N42" s="10"/>
      <c r="O42" s="10"/>
      <c r="P42" s="10"/>
    </row>
    <row r="43" ht="12.75"/>
    <row r="44" ht="12.75" hidden="1"/>
    <row r="45" ht="12.75" hidden="1"/>
    <row r="46" spans="6:8" ht="12.75" hidden="1">
      <c r="F46" s="15"/>
      <c r="G46" s="15"/>
      <c r="H46" s="15"/>
    </row>
    <row r="47" spans="6:8" ht="12.75" hidden="1">
      <c r="F47" s="15"/>
      <c r="G47" s="15"/>
      <c r="H47" s="15"/>
    </row>
    <row r="48" spans="6:8" ht="12.75" hidden="1">
      <c r="F48" s="15"/>
      <c r="G48" s="15"/>
      <c r="H48" s="15"/>
    </row>
    <row r="49" spans="6:8" ht="12.75" hidden="1">
      <c r="F49" s="15"/>
      <c r="G49" s="15"/>
      <c r="H49" s="15"/>
    </row>
    <row r="50" spans="6:8" ht="12.75" hidden="1">
      <c r="F50" s="18"/>
      <c r="G50" s="18"/>
      <c r="H50" s="18"/>
    </row>
    <row r="51" spans="6:8" ht="12.75" hidden="1">
      <c r="F51" s="11"/>
      <c r="G51" s="11"/>
      <c r="H51" s="11"/>
    </row>
  </sheetData>
  <sheetProtection/>
  <mergeCells count="1">
    <mergeCell ref="F7:H7"/>
  </mergeCells>
  <printOptions/>
  <pageMargins left="1.07" right="0.32" top="0.78" bottom="0.79" header="0.5" footer="0.5"/>
  <pageSetup fitToHeight="1" fitToWidth="1" horizontalDpi="600" verticalDpi="600" orientation="landscape" paperSize="9" scale="80" r:id="rId2"/>
  <headerFooter alignWithMargins="0">
    <oddFooter>&amp;C5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37">
      <selection activeCell="A63" sqref="A63:IV65536"/>
    </sheetView>
  </sheetViews>
  <sheetFormatPr defaultColWidth="9.140625" defaultRowHeight="12.75" zeroHeight="1"/>
  <cols>
    <col min="1" max="1" width="2.7109375" style="1" customWidth="1"/>
    <col min="2" max="2" width="67.8515625" style="1" customWidth="1"/>
    <col min="3" max="3" width="2.28125" style="1" customWidth="1"/>
    <col min="4" max="4" width="13.28125" style="1" customWidth="1"/>
    <col min="5" max="5" width="2.28125" style="1" customWidth="1"/>
    <col min="6" max="6" width="13.28125" style="2" customWidth="1"/>
    <col min="7" max="7" width="2.28125" style="2" customWidth="1"/>
    <col min="8" max="8" width="12.421875" style="2" customWidth="1"/>
    <col min="9" max="9" width="1.7109375" style="1" customWidth="1"/>
    <col min="10" max="10" width="11.421875" style="1" hidden="1" customWidth="1"/>
    <col min="11" max="11" width="11.140625" style="1" hidden="1" customWidth="1"/>
    <col min="12" max="16384" width="0" style="1" hidden="1" customWidth="1"/>
  </cols>
  <sheetData>
    <row r="1" spans="5:8" s="9" customFormat="1" ht="28.5" customHeight="1">
      <c r="E1" s="79"/>
      <c r="H1" s="86" t="s">
        <v>56</v>
      </c>
    </row>
    <row r="2" spans="5:8" s="9" customFormat="1" ht="13.5" customHeight="1">
      <c r="E2" s="78"/>
      <c r="H2" s="87" t="str">
        <f>'DR'!I2</f>
        <v>Semestre e exercícios findos em 31 de dezembro de 2018 e 2017</v>
      </c>
    </row>
    <row r="3" spans="1:12" s="9" customFormat="1" ht="13.5" customHeight="1" thickBot="1">
      <c r="A3" s="11"/>
      <c r="B3" s="11"/>
      <c r="C3" s="11"/>
      <c r="D3" s="11"/>
      <c r="E3" s="77"/>
      <c r="F3" s="11"/>
      <c r="G3" s="11"/>
      <c r="H3" s="81" t="s">
        <v>177</v>
      </c>
      <c r="I3" s="11"/>
      <c r="J3" s="11"/>
      <c r="K3" s="11"/>
      <c r="L3" s="11"/>
    </row>
    <row r="4" spans="1:12" ht="14.25">
      <c r="A4" s="89"/>
      <c r="B4" s="89"/>
      <c r="C4" s="89"/>
      <c r="D4" s="89"/>
      <c r="E4" s="89"/>
      <c r="F4" s="90"/>
      <c r="G4" s="90"/>
      <c r="H4" s="90"/>
      <c r="I4" s="5"/>
      <c r="J4" s="5"/>
      <c r="K4" s="5"/>
      <c r="L4" s="5"/>
    </row>
    <row r="5" spans="1:8" ht="15.75" customHeight="1">
      <c r="A5" s="9"/>
      <c r="B5" s="9"/>
      <c r="C5" s="9"/>
      <c r="D5" s="61" t="s">
        <v>192</v>
      </c>
      <c r="E5" s="9"/>
      <c r="F5" s="109" t="s">
        <v>193</v>
      </c>
      <c r="G5" s="26"/>
      <c r="H5" s="109" t="s">
        <v>193</v>
      </c>
    </row>
    <row r="6" spans="1:8" ht="14.25">
      <c r="A6" s="9"/>
      <c r="B6" s="9"/>
      <c r="C6" s="9"/>
      <c r="D6" s="110">
        <v>2018</v>
      </c>
      <c r="E6" s="61"/>
      <c r="F6" s="111" t="s">
        <v>140</v>
      </c>
      <c r="G6" s="112"/>
      <c r="H6" s="111" t="s">
        <v>135</v>
      </c>
    </row>
    <row r="7" spans="1:8" ht="14.25">
      <c r="A7" s="9"/>
      <c r="B7" s="9"/>
      <c r="C7" s="9"/>
      <c r="D7" s="9"/>
      <c r="E7" s="9"/>
      <c r="F7" s="26"/>
      <c r="G7" s="26"/>
      <c r="H7" s="103"/>
    </row>
    <row r="8" spans="1:8" ht="14.25">
      <c r="A8" s="12" t="s">
        <v>57</v>
      </c>
      <c r="B8" s="9"/>
      <c r="C8" s="9"/>
      <c r="D8" s="9"/>
      <c r="E8" s="11"/>
      <c r="F8" s="113"/>
      <c r="G8" s="113"/>
      <c r="H8" s="113"/>
    </row>
    <row r="9" spans="1:10" ht="14.25">
      <c r="A9" s="9"/>
      <c r="B9" s="48" t="s">
        <v>117</v>
      </c>
      <c r="C9" s="48"/>
      <c r="D9" s="33">
        <v>224242</v>
      </c>
      <c r="E9" s="12"/>
      <c r="F9" s="33">
        <v>463091</v>
      </c>
      <c r="G9" s="42"/>
      <c r="H9" s="33">
        <v>470066</v>
      </c>
      <c r="I9" s="4"/>
      <c r="J9" s="4"/>
    </row>
    <row r="10" spans="1:11" ht="14.25">
      <c r="A10" s="9"/>
      <c r="B10" s="27" t="s">
        <v>200</v>
      </c>
      <c r="C10" s="27"/>
      <c r="D10" s="25">
        <v>112781</v>
      </c>
      <c r="E10" s="9"/>
      <c r="F10" s="25">
        <v>178520</v>
      </c>
      <c r="G10" s="25"/>
      <c r="H10" s="25">
        <v>118048</v>
      </c>
      <c r="I10" s="4"/>
      <c r="J10" s="4"/>
      <c r="K10" s="3"/>
    </row>
    <row r="11" spans="1:11" ht="14.25">
      <c r="A11" s="9"/>
      <c r="B11" s="23" t="s">
        <v>47</v>
      </c>
      <c r="C11" s="23"/>
      <c r="D11" s="25">
        <v>2951</v>
      </c>
      <c r="E11" s="9"/>
      <c r="F11" s="25">
        <v>5776</v>
      </c>
      <c r="G11" s="25"/>
      <c r="H11" s="25">
        <v>5558</v>
      </c>
      <c r="I11" s="4"/>
      <c r="J11" s="4"/>
      <c r="K11" s="3"/>
    </row>
    <row r="12" spans="1:11" ht="14.25">
      <c r="A12" s="9"/>
      <c r="B12" s="27" t="s">
        <v>123</v>
      </c>
      <c r="C12" s="27"/>
      <c r="D12" s="25">
        <v>-3</v>
      </c>
      <c r="E12" s="9"/>
      <c r="F12" s="25">
        <v>1</v>
      </c>
      <c r="G12" s="25"/>
      <c r="H12" s="25">
        <v>39</v>
      </c>
      <c r="I12" s="4"/>
      <c r="J12" s="4"/>
      <c r="K12" s="3"/>
    </row>
    <row r="13" spans="1:11" ht="14.25">
      <c r="A13" s="9"/>
      <c r="B13" s="23" t="s">
        <v>29</v>
      </c>
      <c r="C13" s="23"/>
      <c r="D13" s="25">
        <v>82996</v>
      </c>
      <c r="E13" s="9"/>
      <c r="F13" s="25">
        <v>233216</v>
      </c>
      <c r="G13" s="25"/>
      <c r="H13" s="25">
        <v>285757</v>
      </c>
      <c r="I13" s="4"/>
      <c r="J13" s="4"/>
      <c r="K13" s="3"/>
    </row>
    <row r="14" spans="1:11" ht="14.25">
      <c r="A14" s="9"/>
      <c r="B14" s="23" t="s">
        <v>136</v>
      </c>
      <c r="C14" s="23"/>
      <c r="D14" s="25">
        <v>-4971</v>
      </c>
      <c r="E14" s="9"/>
      <c r="F14" s="25">
        <v>-11443</v>
      </c>
      <c r="G14" s="25"/>
      <c r="H14" s="25">
        <v>9313</v>
      </c>
      <c r="I14" s="4"/>
      <c r="J14" s="4"/>
      <c r="K14" s="3"/>
    </row>
    <row r="15" spans="1:11" ht="14.25">
      <c r="A15" s="9"/>
      <c r="B15" s="23" t="s">
        <v>118</v>
      </c>
      <c r="C15" s="23"/>
      <c r="D15" s="25">
        <v>2342</v>
      </c>
      <c r="E15" s="9"/>
      <c r="F15" s="25">
        <v>517</v>
      </c>
      <c r="G15" s="25"/>
      <c r="H15" s="25">
        <v>42315</v>
      </c>
      <c r="I15" s="4"/>
      <c r="J15" s="4"/>
      <c r="K15" s="3"/>
    </row>
    <row r="16" spans="1:11" ht="14.25">
      <c r="A16" s="9"/>
      <c r="B16" s="23" t="s">
        <v>107</v>
      </c>
      <c r="C16" s="23"/>
      <c r="D16" s="25">
        <v>11539</v>
      </c>
      <c r="E16" s="9"/>
      <c r="F16" s="25">
        <v>18068</v>
      </c>
      <c r="G16" s="25"/>
      <c r="H16" s="25">
        <v>13586</v>
      </c>
      <c r="I16" s="4"/>
      <c r="J16" s="4"/>
      <c r="K16" s="3"/>
    </row>
    <row r="17" spans="1:11" ht="14.25">
      <c r="A17" s="9"/>
      <c r="B17" s="23" t="s">
        <v>58</v>
      </c>
      <c r="C17" s="23"/>
      <c r="D17" s="25">
        <v>16607</v>
      </c>
      <c r="E17" s="9"/>
      <c r="F17" s="25">
        <v>38436</v>
      </c>
      <c r="G17" s="25"/>
      <c r="H17" s="25">
        <v>-4550</v>
      </c>
      <c r="I17" s="4"/>
      <c r="J17" s="4"/>
      <c r="K17" s="3"/>
    </row>
    <row r="18" spans="1:10" ht="14.25">
      <c r="A18" s="9"/>
      <c r="B18" s="23"/>
      <c r="C18" s="23"/>
      <c r="D18" s="25"/>
      <c r="E18" s="9"/>
      <c r="F18" s="25"/>
      <c r="G18" s="25"/>
      <c r="H18" s="25"/>
      <c r="I18" s="4"/>
      <c r="J18" s="4"/>
    </row>
    <row r="19" spans="1:10" ht="14.25">
      <c r="A19" s="9"/>
      <c r="B19" s="12" t="s">
        <v>59</v>
      </c>
      <c r="C19" s="12"/>
      <c r="D19" s="33">
        <v>-112550</v>
      </c>
      <c r="E19" s="12"/>
      <c r="F19" s="33">
        <v>-444117</v>
      </c>
      <c r="G19" s="42"/>
      <c r="H19" s="33">
        <v>-371353</v>
      </c>
      <c r="I19" s="4"/>
      <c r="J19" s="4"/>
    </row>
    <row r="20" spans="1:11" ht="14.25">
      <c r="A20" s="9"/>
      <c r="B20" s="23" t="s">
        <v>134</v>
      </c>
      <c r="C20" s="23"/>
      <c r="D20" s="16">
        <v>-457029</v>
      </c>
      <c r="E20" s="11"/>
      <c r="F20" s="16">
        <v>-449102</v>
      </c>
      <c r="G20" s="16"/>
      <c r="H20" s="16">
        <v>47003</v>
      </c>
      <c r="I20" s="4"/>
      <c r="J20" s="4"/>
      <c r="K20" s="6"/>
    </row>
    <row r="21" spans="1:11" ht="14.25">
      <c r="A21" s="9"/>
      <c r="B21" s="27" t="s">
        <v>111</v>
      </c>
      <c r="C21" s="27"/>
      <c r="D21" s="16">
        <v>79102</v>
      </c>
      <c r="E21" s="114"/>
      <c r="F21" s="16">
        <v>115985</v>
      </c>
      <c r="G21" s="16"/>
      <c r="H21" s="16">
        <v>-783812</v>
      </c>
      <c r="I21" s="4"/>
      <c r="J21" s="4"/>
      <c r="K21" s="6"/>
    </row>
    <row r="22" spans="1:11" ht="14.25">
      <c r="A22" s="9"/>
      <c r="B22" s="27" t="s">
        <v>109</v>
      </c>
      <c r="C22" s="27"/>
      <c r="D22" s="16">
        <v>69482</v>
      </c>
      <c r="E22" s="114"/>
      <c r="F22" s="16">
        <v>19176</v>
      </c>
      <c r="G22" s="16"/>
      <c r="H22" s="16">
        <v>-58355</v>
      </c>
      <c r="I22" s="4"/>
      <c r="J22" s="4"/>
      <c r="K22" s="6"/>
    </row>
    <row r="23" spans="1:11" ht="14.25">
      <c r="A23" s="9"/>
      <c r="B23" s="27" t="s">
        <v>112</v>
      </c>
      <c r="C23" s="27"/>
      <c r="D23" s="16">
        <v>-18114</v>
      </c>
      <c r="E23" s="114"/>
      <c r="F23" s="16">
        <v>-20222</v>
      </c>
      <c r="G23" s="16"/>
      <c r="H23" s="16">
        <v>-29734</v>
      </c>
      <c r="I23" s="4"/>
      <c r="J23" s="4"/>
      <c r="K23" s="6"/>
    </row>
    <row r="24" spans="1:11" ht="14.25">
      <c r="A24" s="9"/>
      <c r="B24" s="27" t="s">
        <v>113</v>
      </c>
      <c r="C24" s="27"/>
      <c r="D24" s="16">
        <v>-184907</v>
      </c>
      <c r="E24" s="114"/>
      <c r="F24" s="16">
        <v>-406106</v>
      </c>
      <c r="G24" s="16"/>
      <c r="H24" s="16">
        <v>550575</v>
      </c>
      <c r="I24" s="4"/>
      <c r="J24" s="4"/>
      <c r="K24" s="6"/>
    </row>
    <row r="25" spans="1:11" ht="14.25">
      <c r="A25" s="9"/>
      <c r="B25" s="27" t="s">
        <v>114</v>
      </c>
      <c r="C25" s="27"/>
      <c r="D25" s="16">
        <v>539138</v>
      </c>
      <c r="E25" s="114"/>
      <c r="F25" s="16">
        <v>540115</v>
      </c>
      <c r="G25" s="16"/>
      <c r="H25" s="16">
        <v>167339</v>
      </c>
      <c r="I25" s="4"/>
      <c r="J25" s="4"/>
      <c r="K25" s="6"/>
    </row>
    <row r="26" spans="1:11" ht="14.25">
      <c r="A26" s="9"/>
      <c r="B26" s="27" t="s">
        <v>110</v>
      </c>
      <c r="C26" s="27"/>
      <c r="D26" s="16">
        <v>328</v>
      </c>
      <c r="E26" s="114"/>
      <c r="F26" s="16">
        <v>501</v>
      </c>
      <c r="G26" s="16"/>
      <c r="H26" s="16">
        <v>-103</v>
      </c>
      <c r="I26" s="4"/>
      <c r="J26" s="4"/>
      <c r="K26" s="6"/>
    </row>
    <row r="27" spans="1:11" ht="14.25">
      <c r="A27" s="9"/>
      <c r="B27" s="27" t="s">
        <v>126</v>
      </c>
      <c r="C27" s="27"/>
      <c r="D27" s="16">
        <v>-13124</v>
      </c>
      <c r="E27" s="16"/>
      <c r="F27" s="16">
        <v>-12939</v>
      </c>
      <c r="G27" s="16"/>
      <c r="H27" s="16">
        <v>-30992</v>
      </c>
      <c r="I27" s="4"/>
      <c r="J27" s="4"/>
      <c r="K27" s="6"/>
    </row>
    <row r="28" spans="1:11" ht="14.25">
      <c r="A28" s="9"/>
      <c r="B28" s="27" t="s">
        <v>138</v>
      </c>
      <c r="C28" s="27"/>
      <c r="D28" s="16">
        <v>-127426</v>
      </c>
      <c r="E28" s="16"/>
      <c r="F28" s="16">
        <v>-231525</v>
      </c>
      <c r="G28" s="16"/>
      <c r="H28" s="16">
        <v>-233274</v>
      </c>
      <c r="I28" s="4"/>
      <c r="J28" s="4"/>
      <c r="K28" s="6"/>
    </row>
    <row r="29" spans="1:10" ht="14.25">
      <c r="A29" s="9"/>
      <c r="B29" s="23"/>
      <c r="C29" s="23"/>
      <c r="D29" s="25"/>
      <c r="E29" s="17"/>
      <c r="F29" s="25"/>
      <c r="G29" s="25"/>
      <c r="H29" s="25"/>
      <c r="I29" s="4"/>
      <c r="J29" s="4"/>
    </row>
    <row r="30" spans="1:10" ht="14.25">
      <c r="A30" s="12" t="s">
        <v>122</v>
      </c>
      <c r="B30" s="27"/>
      <c r="C30" s="27"/>
      <c r="D30" s="33">
        <v>111692</v>
      </c>
      <c r="E30" s="32"/>
      <c r="F30" s="33">
        <v>18974</v>
      </c>
      <c r="G30" s="42"/>
      <c r="H30" s="33">
        <v>98713</v>
      </c>
      <c r="I30" s="4"/>
      <c r="J30" s="4"/>
    </row>
    <row r="31" spans="1:10" ht="14.25">
      <c r="A31" s="12"/>
      <c r="B31" s="23"/>
      <c r="C31" s="23"/>
      <c r="D31" s="31"/>
      <c r="E31" s="32"/>
      <c r="F31" s="31"/>
      <c r="G31" s="42"/>
      <c r="H31" s="31"/>
      <c r="I31" s="4"/>
      <c r="J31" s="4"/>
    </row>
    <row r="32" spans="1:10" ht="14.25">
      <c r="A32" s="12" t="s">
        <v>60</v>
      </c>
      <c r="B32" s="9"/>
      <c r="C32" s="9"/>
      <c r="D32" s="16"/>
      <c r="E32" s="11"/>
      <c r="F32" s="16"/>
      <c r="G32" s="16"/>
      <c r="H32" s="16"/>
      <c r="I32" s="4"/>
      <c r="J32" s="4"/>
    </row>
    <row r="33" spans="1:10" ht="14.25" hidden="1">
      <c r="A33" s="9"/>
      <c r="B33" s="23" t="s">
        <v>61</v>
      </c>
      <c r="C33" s="23"/>
      <c r="D33" s="16"/>
      <c r="E33" s="11"/>
      <c r="F33" s="16"/>
      <c r="G33" s="16"/>
      <c r="H33" s="16"/>
      <c r="I33" s="4"/>
      <c r="J33" s="4"/>
    </row>
    <row r="34" spans="1:10" ht="15" customHeight="1" hidden="1">
      <c r="A34" s="9"/>
      <c r="B34" s="54" t="s">
        <v>62</v>
      </c>
      <c r="C34" s="54"/>
      <c r="D34" s="16"/>
      <c r="E34" s="11"/>
      <c r="F34" s="16"/>
      <c r="G34" s="16"/>
      <c r="H34" s="16"/>
      <c r="I34" s="4"/>
      <c r="J34" s="4"/>
    </row>
    <row r="35" spans="1:11" ht="14.25">
      <c r="A35" s="9"/>
      <c r="B35" s="27" t="s">
        <v>63</v>
      </c>
      <c r="C35" s="27"/>
      <c r="D35" s="16"/>
      <c r="E35" s="11"/>
      <c r="F35" s="16">
        <v>0</v>
      </c>
      <c r="G35" s="16"/>
      <c r="H35" s="16">
        <v>-300</v>
      </c>
      <c r="I35" s="4"/>
      <c r="J35" s="4"/>
      <c r="K35" s="6"/>
    </row>
    <row r="36" spans="1:11" ht="14.25" hidden="1">
      <c r="A36" s="9"/>
      <c r="B36" s="23" t="s">
        <v>115</v>
      </c>
      <c r="C36" s="23"/>
      <c r="D36" s="16"/>
      <c r="E36" s="11"/>
      <c r="F36" s="16">
        <v>0</v>
      </c>
      <c r="G36" s="16"/>
      <c r="H36" s="16"/>
      <c r="I36" s="4"/>
      <c r="J36" s="4"/>
      <c r="K36" s="6"/>
    </row>
    <row r="37" spans="1:11" ht="14.25">
      <c r="A37" s="9"/>
      <c r="B37" s="23" t="s">
        <v>64</v>
      </c>
      <c r="C37" s="23"/>
      <c r="D37" s="16">
        <v>-22439</v>
      </c>
      <c r="E37" s="11"/>
      <c r="F37" s="16">
        <v>-22696</v>
      </c>
      <c r="G37" s="16"/>
      <c r="H37" s="16">
        <v>-1342</v>
      </c>
      <c r="I37" s="4"/>
      <c r="J37" s="4"/>
      <c r="K37" s="6"/>
    </row>
    <row r="38" spans="1:11" ht="14.25">
      <c r="A38" s="9"/>
      <c r="B38" s="27" t="s">
        <v>121</v>
      </c>
      <c r="C38" s="27"/>
      <c r="D38" s="16">
        <v>-2086</v>
      </c>
      <c r="E38" s="11"/>
      <c r="F38" s="16">
        <v>-2785</v>
      </c>
      <c r="G38" s="16"/>
      <c r="H38" s="16">
        <v>-1709</v>
      </c>
      <c r="I38" s="4"/>
      <c r="J38" s="4"/>
      <c r="K38" s="6"/>
    </row>
    <row r="39" spans="1:10" ht="14.25">
      <c r="A39" s="9"/>
      <c r="B39" s="9"/>
      <c r="C39" s="9"/>
      <c r="D39" s="25"/>
      <c r="E39" s="9"/>
      <c r="F39" s="25"/>
      <c r="G39" s="25"/>
      <c r="H39" s="25"/>
      <c r="I39" s="4"/>
      <c r="J39" s="4"/>
    </row>
    <row r="40" spans="1:10" ht="14.25">
      <c r="A40" s="12" t="s">
        <v>127</v>
      </c>
      <c r="B40" s="26"/>
      <c r="C40" s="26"/>
      <c r="D40" s="33">
        <v>-24525</v>
      </c>
      <c r="E40" s="116"/>
      <c r="F40" s="33">
        <v>-25481</v>
      </c>
      <c r="G40" s="31"/>
      <c r="H40" s="33">
        <v>-3351</v>
      </c>
      <c r="I40" s="4"/>
      <c r="J40" s="4"/>
    </row>
    <row r="41" spans="1:10" ht="14.25">
      <c r="A41" s="12"/>
      <c r="B41" s="9"/>
      <c r="C41" s="9"/>
      <c r="D41" s="31"/>
      <c r="E41" s="116"/>
      <c r="F41" s="31"/>
      <c r="G41" s="31"/>
      <c r="H41" s="31"/>
      <c r="I41" s="4"/>
      <c r="J41" s="4"/>
    </row>
    <row r="42" spans="1:10" ht="14.25" hidden="1">
      <c r="A42" s="9"/>
      <c r="B42" s="9"/>
      <c r="C42" s="9"/>
      <c r="D42" s="16"/>
      <c r="E42" s="11"/>
      <c r="F42" s="16"/>
      <c r="G42" s="16"/>
      <c r="H42" s="16"/>
      <c r="I42" s="4"/>
      <c r="J42" s="4"/>
    </row>
    <row r="43" spans="1:10" ht="15.75" customHeight="1" hidden="1">
      <c r="A43" s="12" t="s">
        <v>65</v>
      </c>
      <c r="B43" s="9"/>
      <c r="C43" s="9"/>
      <c r="D43" s="16"/>
      <c r="E43" s="11"/>
      <c r="F43" s="16"/>
      <c r="G43" s="16"/>
      <c r="H43" s="16"/>
      <c r="I43" s="4"/>
      <c r="J43" s="4"/>
    </row>
    <row r="44" spans="1:10" ht="15.75" customHeight="1" hidden="1">
      <c r="A44" s="12"/>
      <c r="B44" s="27" t="s">
        <v>125</v>
      </c>
      <c r="C44" s="27"/>
      <c r="D44" s="16"/>
      <c r="E44" s="11"/>
      <c r="F44" s="16"/>
      <c r="G44" s="16"/>
      <c r="H44" s="16"/>
      <c r="I44" s="4"/>
      <c r="J44" s="4"/>
    </row>
    <row r="45" spans="1:10" ht="15" customHeight="1" hidden="1">
      <c r="A45" s="9"/>
      <c r="B45" s="9"/>
      <c r="C45" s="9"/>
      <c r="D45" s="16"/>
      <c r="E45" s="11"/>
      <c r="F45" s="16"/>
      <c r="G45" s="16"/>
      <c r="H45" s="16"/>
      <c r="I45" s="4"/>
      <c r="J45" s="4"/>
    </row>
    <row r="46" spans="1:10" ht="15.75" customHeight="1" hidden="1">
      <c r="A46" s="12" t="s">
        <v>66</v>
      </c>
      <c r="B46" s="9"/>
      <c r="C46" s="9"/>
      <c r="D46" s="115"/>
      <c r="E46" s="11"/>
      <c r="F46" s="115">
        <v>0</v>
      </c>
      <c r="G46" s="16"/>
      <c r="H46" s="115">
        <v>0</v>
      </c>
      <c r="I46" s="4"/>
      <c r="J46" s="4"/>
    </row>
    <row r="47" spans="1:10" ht="15.75" customHeight="1" hidden="1">
      <c r="A47" s="12"/>
      <c r="B47" s="27"/>
      <c r="C47" s="27"/>
      <c r="D47" s="16"/>
      <c r="E47" s="11"/>
      <c r="F47" s="16"/>
      <c r="G47" s="16"/>
      <c r="H47" s="16"/>
      <c r="I47" s="4"/>
      <c r="J47" s="4"/>
    </row>
    <row r="48" spans="1:10" ht="14.25">
      <c r="A48" s="12"/>
      <c r="B48" s="9"/>
      <c r="C48" s="9"/>
      <c r="D48" s="16"/>
      <c r="E48" s="11"/>
      <c r="F48" s="16"/>
      <c r="G48" s="16"/>
      <c r="H48" s="16"/>
      <c r="I48" s="4"/>
      <c r="J48" s="4"/>
    </row>
    <row r="49" spans="1:10" ht="14.25">
      <c r="A49" s="12" t="s">
        <v>124</v>
      </c>
      <c r="B49" s="26"/>
      <c r="C49" s="26"/>
      <c r="D49" s="33">
        <v>87167</v>
      </c>
      <c r="E49" s="116"/>
      <c r="F49" s="33">
        <v>-6507</v>
      </c>
      <c r="G49" s="31"/>
      <c r="H49" s="33">
        <v>95362</v>
      </c>
      <c r="I49" s="4"/>
      <c r="J49" s="4"/>
    </row>
    <row r="50" spans="1:10" ht="14.25">
      <c r="A50" s="12"/>
      <c r="B50" s="9"/>
      <c r="C50" s="9"/>
      <c r="D50" s="31"/>
      <c r="E50" s="116"/>
      <c r="F50" s="31"/>
      <c r="G50" s="31"/>
      <c r="H50" s="31"/>
      <c r="I50" s="4"/>
      <c r="J50" s="4"/>
    </row>
    <row r="51" spans="1:10" ht="14.25">
      <c r="A51" s="12" t="s">
        <v>190</v>
      </c>
      <c r="B51" s="9"/>
      <c r="C51" s="9"/>
      <c r="D51" s="33">
        <v>681673</v>
      </c>
      <c r="E51" s="116"/>
      <c r="F51" s="33">
        <v>775347</v>
      </c>
      <c r="G51" s="31"/>
      <c r="H51" s="33">
        <v>679985</v>
      </c>
      <c r="I51" s="4"/>
      <c r="J51" s="4"/>
    </row>
    <row r="52" spans="1:11" ht="14.25">
      <c r="A52" s="9"/>
      <c r="B52" s="9" t="s">
        <v>0</v>
      </c>
      <c r="C52" s="9"/>
      <c r="D52" s="16">
        <v>37</v>
      </c>
      <c r="E52" s="11"/>
      <c r="F52" s="16">
        <v>2</v>
      </c>
      <c r="G52" s="16"/>
      <c r="H52" s="16">
        <v>22</v>
      </c>
      <c r="I52" s="4"/>
      <c r="J52" s="4"/>
      <c r="K52" s="6"/>
    </row>
    <row r="53" spans="1:11" ht="14.25">
      <c r="A53" s="9"/>
      <c r="B53" s="9" t="s">
        <v>67</v>
      </c>
      <c r="C53" s="9"/>
      <c r="D53" s="16">
        <v>681636</v>
      </c>
      <c r="E53" s="11"/>
      <c r="F53" s="16">
        <v>775345</v>
      </c>
      <c r="G53" s="16"/>
      <c r="H53" s="16">
        <v>679963</v>
      </c>
      <c r="I53" s="4"/>
      <c r="J53" s="4"/>
      <c r="K53" s="6"/>
    </row>
    <row r="54" spans="1:11" ht="5.25" customHeight="1">
      <c r="A54" s="9"/>
      <c r="B54" s="9"/>
      <c r="C54" s="9"/>
      <c r="D54" s="16"/>
      <c r="E54" s="11"/>
      <c r="F54" s="16"/>
      <c r="G54" s="16"/>
      <c r="H54" s="16"/>
      <c r="I54" s="4"/>
      <c r="J54" s="4"/>
      <c r="K54" s="6"/>
    </row>
    <row r="55" spans="1:10" ht="14.25">
      <c r="A55" s="12" t="s">
        <v>191</v>
      </c>
      <c r="B55" s="9"/>
      <c r="C55" s="9"/>
      <c r="D55" s="33">
        <v>768840</v>
      </c>
      <c r="E55" s="116"/>
      <c r="F55" s="33">
        <v>768840</v>
      </c>
      <c r="G55" s="31"/>
      <c r="H55" s="33">
        <v>775347</v>
      </c>
      <c r="I55" s="4"/>
      <c r="J55" s="4"/>
    </row>
    <row r="56" spans="1:11" ht="14.25">
      <c r="A56" s="9"/>
      <c r="B56" s="9" t="s">
        <v>0</v>
      </c>
      <c r="C56" s="9"/>
      <c r="D56" s="16">
        <v>37</v>
      </c>
      <c r="E56" s="11"/>
      <c r="F56" s="16">
        <v>37</v>
      </c>
      <c r="G56" s="16"/>
      <c r="H56" s="16">
        <v>2</v>
      </c>
      <c r="I56" s="4"/>
      <c r="J56" s="4"/>
      <c r="K56" s="6"/>
    </row>
    <row r="57" spans="1:11" ht="14.25">
      <c r="A57" s="9"/>
      <c r="B57" s="9" t="s">
        <v>67</v>
      </c>
      <c r="C57" s="9"/>
      <c r="D57" s="16">
        <v>768803</v>
      </c>
      <c r="E57" s="11"/>
      <c r="F57" s="16">
        <v>768803</v>
      </c>
      <c r="G57" s="16"/>
      <c r="H57" s="16">
        <v>775345</v>
      </c>
      <c r="I57" s="4"/>
      <c r="J57" s="4"/>
      <c r="K57" s="6"/>
    </row>
    <row r="58" spans="1:10" ht="14.25">
      <c r="A58" s="9"/>
      <c r="B58" s="9"/>
      <c r="C58" s="9"/>
      <c r="D58" s="9"/>
      <c r="E58" s="11"/>
      <c r="F58" s="113"/>
      <c r="G58" s="113"/>
      <c r="H58" s="113"/>
      <c r="I58" s="4"/>
      <c r="J58" s="4"/>
    </row>
    <row r="59" spans="1:10" ht="14.25">
      <c r="A59" s="9"/>
      <c r="B59" s="9"/>
      <c r="C59" s="9"/>
      <c r="D59" s="9"/>
      <c r="E59" s="9"/>
      <c r="F59" s="117">
        <f>F30+F40+F46-F49</f>
        <v>0</v>
      </c>
      <c r="G59" s="118"/>
      <c r="H59" s="117">
        <f>H30+H40+H46-H49</f>
        <v>0</v>
      </c>
      <c r="I59" s="4"/>
      <c r="J59" s="4"/>
    </row>
    <row r="60" spans="1:8" ht="14.25">
      <c r="A60" s="9"/>
      <c r="B60" s="9"/>
      <c r="C60" s="9"/>
      <c r="D60" s="9"/>
      <c r="E60" s="9"/>
      <c r="F60" s="26"/>
      <c r="G60" s="26"/>
      <c r="H60" s="26"/>
    </row>
    <row r="61" spans="1:8" ht="14.25">
      <c r="A61" s="10" t="s">
        <v>51</v>
      </c>
      <c r="B61" s="10"/>
      <c r="C61" s="10"/>
      <c r="D61" s="10"/>
      <c r="E61" s="10"/>
      <c r="F61" s="119"/>
      <c r="G61" s="119"/>
      <c r="H61" s="119"/>
    </row>
    <row r="62" ht="14.25"/>
    <row r="63" spans="4:8" ht="14.25" hidden="1">
      <c r="D63" s="123">
        <f>D30+D40-D49</f>
        <v>0</v>
      </c>
      <c r="E63" s="124"/>
      <c r="F63" s="123">
        <f>F30+F40-F49</f>
        <v>0</v>
      </c>
      <c r="G63" s="125"/>
      <c r="H63" s="123">
        <f>H30+H40-H49</f>
        <v>0</v>
      </c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75" r:id="rId2"/>
  <headerFooter alignWithMargins="0">
    <oddFooter>&amp;C6</oddFooter>
  </headerFooter>
  <ignoredErrors>
    <ignoredError sqref="F6:H6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6"/>
  <sheetViews>
    <sheetView showGridLines="0" zoomScalePageLayoutView="0" workbookViewId="0" topLeftCell="A1">
      <selection activeCell="A58" sqref="A58:IV65536"/>
    </sheetView>
  </sheetViews>
  <sheetFormatPr defaultColWidth="9.140625" defaultRowHeight="12.75" zeroHeight="1"/>
  <cols>
    <col min="1" max="1" width="2.7109375" style="1" customWidth="1"/>
    <col min="2" max="2" width="55.28125" style="1" customWidth="1"/>
    <col min="3" max="3" width="13.7109375" style="1" customWidth="1"/>
    <col min="4" max="4" width="2.57421875" style="1" customWidth="1"/>
    <col min="5" max="5" width="13.7109375" style="2" customWidth="1"/>
    <col min="6" max="6" width="2.421875" style="2" customWidth="1"/>
    <col min="7" max="7" width="13.7109375" style="2" customWidth="1"/>
    <col min="8" max="8" width="9.140625" style="1" customWidth="1"/>
    <col min="9" max="9" width="10.57421875" style="1" hidden="1" customWidth="1"/>
    <col min="10" max="10" width="12.421875" style="1" hidden="1" customWidth="1"/>
    <col min="11" max="16384" width="0" style="1" hidden="1" customWidth="1"/>
  </cols>
  <sheetData>
    <row r="1" spans="4:7" s="9" customFormat="1" ht="28.5" customHeight="1">
      <c r="D1" s="79"/>
      <c r="G1" s="86" t="s">
        <v>68</v>
      </c>
    </row>
    <row r="2" spans="4:7" s="9" customFormat="1" ht="13.5" customHeight="1">
      <c r="D2" s="78"/>
      <c r="G2" s="87" t="str">
        <f>'DR'!I2</f>
        <v>Semestre e exercícios findos em 31 de dezembro de 2018 e 2017</v>
      </c>
    </row>
    <row r="3" spans="1:11" s="9" customFormat="1" ht="13.5" customHeight="1" thickBot="1">
      <c r="A3" s="11"/>
      <c r="B3" s="11"/>
      <c r="C3" s="11"/>
      <c r="D3" s="77"/>
      <c r="E3" s="11"/>
      <c r="F3" s="11"/>
      <c r="G3" s="81" t="s">
        <v>177</v>
      </c>
      <c r="H3" s="11"/>
      <c r="I3" s="11"/>
      <c r="J3" s="11"/>
      <c r="K3" s="11"/>
    </row>
    <row r="4" spans="1:11" ht="14.25">
      <c r="A4" s="89"/>
      <c r="B4" s="89"/>
      <c r="C4" s="89"/>
      <c r="D4" s="89"/>
      <c r="E4" s="90"/>
      <c r="F4" s="90"/>
      <c r="G4" s="90"/>
      <c r="H4" s="5"/>
      <c r="I4" s="5"/>
      <c r="J4" s="5"/>
      <c r="K4" s="5"/>
    </row>
    <row r="5" spans="1:7" ht="15.75" customHeight="1">
      <c r="A5" s="9"/>
      <c r="B5" s="9"/>
      <c r="C5" s="61" t="s">
        <v>192</v>
      </c>
      <c r="D5" s="9"/>
      <c r="E5" s="109" t="s">
        <v>193</v>
      </c>
      <c r="F5" s="26"/>
      <c r="G5" s="109" t="s">
        <v>193</v>
      </c>
    </row>
    <row r="6" spans="1:10" ht="14.25">
      <c r="A6" s="9"/>
      <c r="B6" s="9"/>
      <c r="C6" s="110">
        <v>2018</v>
      </c>
      <c r="D6" s="61"/>
      <c r="E6" s="111" t="s">
        <v>140</v>
      </c>
      <c r="F6" s="112"/>
      <c r="G6" s="111" t="s">
        <v>135</v>
      </c>
      <c r="J6" s="1" t="s">
        <v>185</v>
      </c>
    </row>
    <row r="7" spans="1:7" ht="14.25">
      <c r="A7" s="9"/>
      <c r="B7" s="9"/>
      <c r="C7" s="9"/>
      <c r="D7" s="9"/>
      <c r="E7" s="25"/>
      <c r="F7" s="25"/>
      <c r="G7" s="25"/>
    </row>
    <row r="8" spans="1:9" ht="14.25">
      <c r="A8" s="12" t="s">
        <v>69</v>
      </c>
      <c r="B8" s="9"/>
      <c r="C8" s="33">
        <v>730102</v>
      </c>
      <c r="D8" s="116"/>
      <c r="E8" s="33">
        <v>1338108</v>
      </c>
      <c r="F8" s="31"/>
      <c r="G8" s="33">
        <v>1203334</v>
      </c>
      <c r="H8" s="5"/>
      <c r="I8" s="4"/>
    </row>
    <row r="9" spans="1:10" ht="14.25">
      <c r="A9" s="9"/>
      <c r="B9" s="9" t="s">
        <v>70</v>
      </c>
      <c r="C9" s="16">
        <v>754250</v>
      </c>
      <c r="D9" s="11"/>
      <c r="E9" s="16">
        <v>1466195</v>
      </c>
      <c r="F9" s="16"/>
      <c r="G9" s="16">
        <v>1416080</v>
      </c>
      <c r="H9" s="5"/>
      <c r="I9" s="4"/>
      <c r="J9" s="6">
        <v>711945</v>
      </c>
    </row>
    <row r="10" spans="1:10" ht="14.25">
      <c r="A10" s="9"/>
      <c r="B10" s="37" t="s">
        <v>71</v>
      </c>
      <c r="C10" s="16">
        <v>13488</v>
      </c>
      <c r="D10" s="11"/>
      <c r="E10" s="16">
        <v>29083</v>
      </c>
      <c r="F10" s="16"/>
      <c r="G10" s="16">
        <v>33523</v>
      </c>
      <c r="H10" s="5"/>
      <c r="I10" s="4"/>
      <c r="J10" s="6">
        <v>15595</v>
      </c>
    </row>
    <row r="11" spans="1:10" ht="14.25">
      <c r="A11" s="9"/>
      <c r="B11" s="37" t="s">
        <v>29</v>
      </c>
      <c r="C11" s="16">
        <v>-82996</v>
      </c>
      <c r="D11" s="11"/>
      <c r="E11" s="16">
        <v>-233216</v>
      </c>
      <c r="F11" s="16"/>
      <c r="G11" s="16">
        <v>-285757</v>
      </c>
      <c r="H11" s="5"/>
      <c r="I11" s="4"/>
      <c r="J11" s="6">
        <f>-118953-31267</f>
        <v>-150220</v>
      </c>
    </row>
    <row r="12" spans="1:10" ht="14.25">
      <c r="A12" s="9"/>
      <c r="B12" s="37" t="s">
        <v>136</v>
      </c>
      <c r="C12" s="16">
        <v>4971</v>
      </c>
      <c r="D12" s="11"/>
      <c r="E12" s="16">
        <v>11443</v>
      </c>
      <c r="F12" s="16"/>
      <c r="G12" s="16">
        <v>-9313</v>
      </c>
      <c r="H12" s="5"/>
      <c r="I12" s="4"/>
      <c r="J12" s="6">
        <f>-24795+31267</f>
        <v>6472</v>
      </c>
    </row>
    <row r="13" spans="1:10" ht="14.25">
      <c r="A13" s="9"/>
      <c r="B13" s="120" t="s">
        <v>72</v>
      </c>
      <c r="C13" s="16">
        <v>40389</v>
      </c>
      <c r="D13" s="11"/>
      <c r="E13" s="16">
        <v>64603</v>
      </c>
      <c r="F13" s="16"/>
      <c r="G13" s="16">
        <v>48801</v>
      </c>
      <c r="H13" s="5"/>
      <c r="I13" s="4"/>
      <c r="J13" s="6">
        <v>24214</v>
      </c>
    </row>
    <row r="14" spans="1:9" ht="14.25">
      <c r="A14" s="9"/>
      <c r="B14" s="27"/>
      <c r="C14" s="16"/>
      <c r="D14" s="11"/>
      <c r="E14" s="16"/>
      <c r="F14" s="16"/>
      <c r="G14" s="16"/>
      <c r="H14" s="5"/>
      <c r="I14" s="4"/>
    </row>
    <row r="15" spans="1:10" ht="14.25">
      <c r="A15" s="12" t="s">
        <v>73</v>
      </c>
      <c r="B15" s="27"/>
      <c r="C15" s="33">
        <v>346399</v>
      </c>
      <c r="D15" s="116"/>
      <c r="E15" s="33">
        <v>692277</v>
      </c>
      <c r="F15" s="31"/>
      <c r="G15" s="33">
        <v>605965</v>
      </c>
      <c r="H15" s="5"/>
      <c r="I15" s="4"/>
      <c r="J15" s="7">
        <v>345878</v>
      </c>
    </row>
    <row r="16" spans="1:9" ht="14.25">
      <c r="A16" s="9"/>
      <c r="B16" s="26"/>
      <c r="C16" s="16"/>
      <c r="D16" s="11"/>
      <c r="E16" s="16"/>
      <c r="F16" s="16"/>
      <c r="G16" s="16"/>
      <c r="H16" s="5"/>
      <c r="I16" s="4"/>
    </row>
    <row r="17" spans="1:9" ht="14.25">
      <c r="A17" s="12" t="s">
        <v>74</v>
      </c>
      <c r="B17" s="26"/>
      <c r="C17" s="33">
        <v>45173</v>
      </c>
      <c r="D17" s="116"/>
      <c r="E17" s="33">
        <v>76980</v>
      </c>
      <c r="F17" s="31"/>
      <c r="G17" s="33">
        <v>111789</v>
      </c>
      <c r="H17" s="5"/>
      <c r="I17" s="4"/>
    </row>
    <row r="18" spans="1:10" ht="14.25">
      <c r="A18" s="9"/>
      <c r="B18" s="26" t="s">
        <v>128</v>
      </c>
      <c r="C18" s="16">
        <v>41530</v>
      </c>
      <c r="D18" s="11"/>
      <c r="E18" s="16">
        <v>69332</v>
      </c>
      <c r="F18" s="16"/>
      <c r="G18" s="16">
        <v>104522</v>
      </c>
      <c r="H18" s="5"/>
      <c r="I18" s="4"/>
      <c r="J18" s="6">
        <v>27802</v>
      </c>
    </row>
    <row r="19" spans="1:10" ht="14.25">
      <c r="A19" s="9"/>
      <c r="B19" s="37" t="s">
        <v>75</v>
      </c>
      <c r="C19" s="16">
        <v>3643</v>
      </c>
      <c r="D19" s="11"/>
      <c r="E19" s="16">
        <v>7648</v>
      </c>
      <c r="F19" s="16"/>
      <c r="G19" s="16">
        <v>7267</v>
      </c>
      <c r="H19" s="5"/>
      <c r="I19" s="4"/>
      <c r="J19" s="6">
        <v>4005</v>
      </c>
    </row>
    <row r="20" spans="1:9" ht="15" customHeight="1" hidden="1">
      <c r="A20" s="9"/>
      <c r="B20" s="37" t="s">
        <v>76</v>
      </c>
      <c r="C20" s="16"/>
      <c r="D20" s="11"/>
      <c r="E20" s="16"/>
      <c r="F20" s="16"/>
      <c r="G20" s="16"/>
      <c r="H20" s="5"/>
      <c r="I20" s="4"/>
    </row>
    <row r="21" spans="1:9" ht="15" customHeight="1" hidden="1">
      <c r="A21" s="9"/>
      <c r="B21" s="37" t="s">
        <v>77</v>
      </c>
      <c r="C21" s="16"/>
      <c r="D21" s="11"/>
      <c r="E21" s="16"/>
      <c r="F21" s="16"/>
      <c r="G21" s="16"/>
      <c r="H21" s="5"/>
      <c r="I21" s="4"/>
    </row>
    <row r="22" spans="1:9" ht="14.25">
      <c r="A22" s="9"/>
      <c r="B22" s="23"/>
      <c r="C22" s="16"/>
      <c r="D22" s="11"/>
      <c r="E22" s="16"/>
      <c r="F22" s="16"/>
      <c r="G22" s="16"/>
      <c r="H22" s="5"/>
      <c r="I22" s="4"/>
    </row>
    <row r="23" spans="1:9" ht="14.25">
      <c r="A23" s="12" t="s">
        <v>78</v>
      </c>
      <c r="B23" s="121"/>
      <c r="C23" s="33">
        <v>338530</v>
      </c>
      <c r="D23" s="116"/>
      <c r="E23" s="33">
        <v>568851</v>
      </c>
      <c r="F23" s="31"/>
      <c r="G23" s="33">
        <v>485580</v>
      </c>
      <c r="H23" s="5"/>
      <c r="I23" s="4"/>
    </row>
    <row r="24" spans="1:9" ht="14.25">
      <c r="A24" s="9"/>
      <c r="B24" s="23"/>
      <c r="C24" s="16"/>
      <c r="D24" s="11"/>
      <c r="E24" s="16"/>
      <c r="F24" s="16"/>
      <c r="G24" s="16"/>
      <c r="H24" s="5"/>
      <c r="I24" s="4"/>
    </row>
    <row r="25" spans="1:10" ht="14.25">
      <c r="A25" s="12" t="s">
        <v>79</v>
      </c>
      <c r="B25" s="122"/>
      <c r="C25" s="33">
        <v>2951</v>
      </c>
      <c r="D25" s="45"/>
      <c r="E25" s="33">
        <v>5776</v>
      </c>
      <c r="F25" s="31"/>
      <c r="G25" s="33">
        <v>5558</v>
      </c>
      <c r="H25" s="5"/>
      <c r="I25" s="4"/>
      <c r="J25" s="7">
        <v>2825</v>
      </c>
    </row>
    <row r="26" spans="1:9" ht="14.25">
      <c r="A26" s="9"/>
      <c r="B26" s="9"/>
      <c r="C26" s="31"/>
      <c r="D26" s="45"/>
      <c r="E26" s="31"/>
      <c r="F26" s="31"/>
      <c r="G26" s="31"/>
      <c r="H26" s="5"/>
      <c r="I26" s="4"/>
    </row>
    <row r="27" spans="1:9" ht="14.25" hidden="1">
      <c r="A27" s="12" t="s">
        <v>80</v>
      </c>
      <c r="B27" s="9"/>
      <c r="C27" s="33">
        <v>335579</v>
      </c>
      <c r="D27" s="116"/>
      <c r="E27" s="33">
        <v>563075</v>
      </c>
      <c r="F27" s="31"/>
      <c r="G27" s="33">
        <v>480022</v>
      </c>
      <c r="H27" s="5"/>
      <c r="I27" s="4"/>
    </row>
    <row r="28" spans="1:9" ht="14.25" hidden="1">
      <c r="A28" s="9"/>
      <c r="B28" s="9"/>
      <c r="C28" s="31"/>
      <c r="D28" s="116"/>
      <c r="E28" s="31"/>
      <c r="F28" s="31"/>
      <c r="G28" s="31"/>
      <c r="H28" s="5"/>
      <c r="I28" s="4"/>
    </row>
    <row r="29" spans="1:9" ht="14.25" hidden="1">
      <c r="A29" s="12" t="s">
        <v>81</v>
      </c>
      <c r="B29" s="23"/>
      <c r="C29" s="33"/>
      <c r="D29" s="116"/>
      <c r="E29" s="33">
        <v>0</v>
      </c>
      <c r="F29" s="31"/>
      <c r="G29" s="33">
        <v>0</v>
      </c>
      <c r="H29" s="5"/>
      <c r="I29" s="4"/>
    </row>
    <row r="30" spans="1:9" ht="14.25" hidden="1">
      <c r="A30" s="9"/>
      <c r="B30" s="37" t="s">
        <v>82</v>
      </c>
      <c r="C30" s="31"/>
      <c r="D30" s="116"/>
      <c r="E30" s="31"/>
      <c r="F30" s="31"/>
      <c r="G30" s="31"/>
      <c r="H30" s="5"/>
      <c r="I30" s="4"/>
    </row>
    <row r="31" spans="1:9" ht="14.25" hidden="1">
      <c r="A31" s="9"/>
      <c r="B31" s="9" t="s">
        <v>83</v>
      </c>
      <c r="C31" s="31"/>
      <c r="D31" s="116"/>
      <c r="E31" s="31"/>
      <c r="F31" s="31"/>
      <c r="G31" s="31"/>
      <c r="H31" s="5"/>
      <c r="I31" s="4"/>
    </row>
    <row r="32" spans="1:9" ht="14.25" hidden="1">
      <c r="A32" s="9"/>
      <c r="B32" s="9"/>
      <c r="C32" s="31"/>
      <c r="D32" s="116"/>
      <c r="E32" s="31"/>
      <c r="F32" s="31"/>
      <c r="G32" s="31"/>
      <c r="H32" s="5"/>
      <c r="I32" s="4"/>
    </row>
    <row r="33" spans="1:9" ht="14.25">
      <c r="A33" s="12" t="s">
        <v>84</v>
      </c>
      <c r="B33" s="23"/>
      <c r="C33" s="33">
        <v>335579</v>
      </c>
      <c r="D33" s="116"/>
      <c r="E33" s="33">
        <v>563075</v>
      </c>
      <c r="F33" s="31"/>
      <c r="G33" s="33">
        <v>480022</v>
      </c>
      <c r="H33" s="5"/>
      <c r="I33" s="4"/>
    </row>
    <row r="34" spans="1:9" ht="14.25">
      <c r="A34" s="12"/>
      <c r="B34" s="23"/>
      <c r="C34" s="31"/>
      <c r="D34" s="116"/>
      <c r="E34" s="31"/>
      <c r="F34" s="31"/>
      <c r="G34" s="31"/>
      <c r="H34" s="5"/>
      <c r="I34" s="4"/>
    </row>
    <row r="35" spans="1:9" ht="14.25">
      <c r="A35" s="9"/>
      <c r="B35" s="23"/>
      <c r="C35" s="31"/>
      <c r="D35" s="116"/>
      <c r="E35" s="31"/>
      <c r="F35" s="31"/>
      <c r="G35" s="31"/>
      <c r="H35" s="5"/>
      <c r="I35" s="4"/>
    </row>
    <row r="36" spans="1:9" ht="14.25">
      <c r="A36" s="12" t="s">
        <v>85</v>
      </c>
      <c r="B36" s="23"/>
      <c r="C36" s="33">
        <v>335579</v>
      </c>
      <c r="D36" s="45"/>
      <c r="E36" s="33">
        <v>563075</v>
      </c>
      <c r="F36" s="31"/>
      <c r="G36" s="33">
        <v>480022</v>
      </c>
      <c r="H36" s="5"/>
      <c r="I36" s="4"/>
    </row>
    <row r="37" spans="1:9" ht="14.25">
      <c r="A37" s="9"/>
      <c r="B37" s="38" t="s">
        <v>86</v>
      </c>
      <c r="C37" s="33">
        <v>80736</v>
      </c>
      <c r="D37" s="45"/>
      <c r="E37" s="33">
        <v>151849</v>
      </c>
      <c r="F37" s="31"/>
      <c r="G37" s="33">
        <v>160354</v>
      </c>
      <c r="H37" s="5"/>
      <c r="I37" s="4"/>
    </row>
    <row r="38" spans="1:10" ht="14.25">
      <c r="A38" s="9"/>
      <c r="B38" s="23" t="s">
        <v>87</v>
      </c>
      <c r="C38" s="16">
        <v>57601</v>
      </c>
      <c r="D38" s="11"/>
      <c r="E38" s="16">
        <v>111641</v>
      </c>
      <c r="F38" s="16"/>
      <c r="G38" s="16">
        <v>121111</v>
      </c>
      <c r="H38" s="5"/>
      <c r="I38" s="4"/>
      <c r="J38" s="6">
        <v>54040</v>
      </c>
    </row>
    <row r="39" spans="1:10" ht="14.25">
      <c r="A39" s="12"/>
      <c r="B39" s="23" t="s">
        <v>88</v>
      </c>
      <c r="C39" s="16">
        <v>19159</v>
      </c>
      <c r="D39" s="11"/>
      <c r="E39" s="16">
        <v>32787</v>
      </c>
      <c r="F39" s="16"/>
      <c r="G39" s="16">
        <v>31232</v>
      </c>
      <c r="H39" s="5"/>
      <c r="I39" s="4"/>
      <c r="J39" s="6">
        <v>13628</v>
      </c>
    </row>
    <row r="40" spans="1:10" ht="14.25">
      <c r="A40" s="9"/>
      <c r="B40" s="23" t="s">
        <v>89</v>
      </c>
      <c r="C40" s="16">
        <v>3976</v>
      </c>
      <c r="D40" s="11"/>
      <c r="E40" s="16">
        <v>7421</v>
      </c>
      <c r="F40" s="16"/>
      <c r="G40" s="16">
        <v>8011</v>
      </c>
      <c r="H40" s="5"/>
      <c r="I40" s="4"/>
      <c r="J40" s="6">
        <v>3445</v>
      </c>
    </row>
    <row r="41" spans="1:9" ht="14.25">
      <c r="A41" s="12"/>
      <c r="B41" s="12" t="s">
        <v>90</v>
      </c>
      <c r="C41" s="33">
        <v>141380</v>
      </c>
      <c r="D41" s="116"/>
      <c r="E41" s="33">
        <v>231126</v>
      </c>
      <c r="F41" s="31"/>
      <c r="G41" s="33">
        <v>200121</v>
      </c>
      <c r="H41" s="5"/>
      <c r="I41" s="4"/>
    </row>
    <row r="42" spans="1:10" ht="14.25">
      <c r="A42" s="9"/>
      <c r="B42" s="23" t="s">
        <v>91</v>
      </c>
      <c r="C42" s="16">
        <v>139018</v>
      </c>
      <c r="D42" s="11"/>
      <c r="E42" s="16">
        <v>227523</v>
      </c>
      <c r="F42" s="16"/>
      <c r="G42" s="16">
        <v>197842</v>
      </c>
      <c r="H42" s="5"/>
      <c r="I42" s="4"/>
      <c r="J42" s="6">
        <v>88505</v>
      </c>
    </row>
    <row r="43" spans="1:10" ht="14.25">
      <c r="A43" s="9"/>
      <c r="B43" s="23" t="s">
        <v>92</v>
      </c>
      <c r="C43" s="16">
        <v>4</v>
      </c>
      <c r="D43" s="11"/>
      <c r="E43" s="16">
        <v>34</v>
      </c>
      <c r="F43" s="16"/>
      <c r="G43" s="16">
        <v>40</v>
      </c>
      <c r="H43" s="5"/>
      <c r="I43" s="4"/>
      <c r="J43" s="6">
        <v>30</v>
      </c>
    </row>
    <row r="44" spans="1:10" ht="14.25">
      <c r="A44" s="9"/>
      <c r="B44" s="23" t="s">
        <v>93</v>
      </c>
      <c r="C44" s="16">
        <v>2358</v>
      </c>
      <c r="D44" s="11"/>
      <c r="E44" s="16">
        <v>3569</v>
      </c>
      <c r="F44" s="16"/>
      <c r="G44" s="16">
        <v>2239</v>
      </c>
      <c r="H44" s="5"/>
      <c r="I44" s="4"/>
      <c r="J44" s="6">
        <v>1211</v>
      </c>
    </row>
    <row r="45" spans="1:9" ht="14.25">
      <c r="A45" s="9"/>
      <c r="B45" s="12" t="s">
        <v>94</v>
      </c>
      <c r="C45" s="33">
        <v>682</v>
      </c>
      <c r="D45" s="116"/>
      <c r="E45" s="33">
        <v>1580</v>
      </c>
      <c r="F45" s="31"/>
      <c r="G45" s="33">
        <v>1499</v>
      </c>
      <c r="H45" s="5"/>
      <c r="I45" s="4"/>
    </row>
    <row r="46" spans="1:10" ht="14.25">
      <c r="A46" s="9"/>
      <c r="B46" s="23" t="s">
        <v>95</v>
      </c>
      <c r="C46" s="16">
        <v>682</v>
      </c>
      <c r="D46" s="11"/>
      <c r="E46" s="16">
        <v>1580</v>
      </c>
      <c r="F46" s="16"/>
      <c r="G46" s="16">
        <v>1499</v>
      </c>
      <c r="H46" s="5"/>
      <c r="I46" s="4"/>
      <c r="J46" s="6">
        <v>898</v>
      </c>
    </row>
    <row r="47" spans="1:9" ht="14.25" hidden="1">
      <c r="A47" s="9"/>
      <c r="B47" s="23" t="s">
        <v>72</v>
      </c>
      <c r="C47" s="16"/>
      <c r="D47" s="11"/>
      <c r="E47" s="16"/>
      <c r="F47" s="16"/>
      <c r="G47" s="16"/>
      <c r="H47" s="5"/>
      <c r="I47" s="4"/>
    </row>
    <row r="48" spans="1:9" ht="14.25">
      <c r="A48" s="9"/>
      <c r="B48" s="12" t="s">
        <v>96</v>
      </c>
      <c r="C48" s="33">
        <v>112781</v>
      </c>
      <c r="D48" s="116"/>
      <c r="E48" s="33">
        <v>178520</v>
      </c>
      <c r="F48" s="31"/>
      <c r="G48" s="33">
        <v>118048</v>
      </c>
      <c r="H48" s="5"/>
      <c r="I48" s="4"/>
    </row>
    <row r="49" spans="1:9" ht="14.25" hidden="1">
      <c r="A49" s="9"/>
      <c r="B49" s="23" t="s">
        <v>97</v>
      </c>
      <c r="C49" s="16"/>
      <c r="D49" s="11"/>
      <c r="E49" s="16"/>
      <c r="F49" s="16"/>
      <c r="G49" s="16"/>
      <c r="H49" s="5"/>
      <c r="I49" s="4"/>
    </row>
    <row r="50" spans="1:9" ht="14.25" hidden="1">
      <c r="A50" s="12"/>
      <c r="B50" s="23" t="s">
        <v>98</v>
      </c>
      <c r="C50" s="16"/>
      <c r="D50" s="11"/>
      <c r="E50" s="16"/>
      <c r="F50" s="16"/>
      <c r="G50" s="16"/>
      <c r="H50" s="5"/>
      <c r="I50" s="4"/>
    </row>
    <row r="51" spans="1:10" ht="14.25">
      <c r="A51" s="12"/>
      <c r="B51" s="27" t="s">
        <v>201</v>
      </c>
      <c r="C51" s="16">
        <v>112781</v>
      </c>
      <c r="D51" s="11"/>
      <c r="E51" s="16">
        <v>178520</v>
      </c>
      <c r="F51" s="16"/>
      <c r="G51" s="16">
        <v>118048</v>
      </c>
      <c r="H51" s="5"/>
      <c r="I51" s="4"/>
      <c r="J51" s="6">
        <v>65739</v>
      </c>
    </row>
    <row r="52" spans="1:9" ht="14.25" hidden="1">
      <c r="A52" s="12"/>
      <c r="B52" s="23" t="s">
        <v>99</v>
      </c>
      <c r="C52" s="23"/>
      <c r="D52" s="11"/>
      <c r="E52" s="113"/>
      <c r="F52" s="113"/>
      <c r="G52" s="113"/>
      <c r="H52" s="5"/>
      <c r="I52" s="4"/>
    </row>
    <row r="53" spans="1:9" ht="14.25">
      <c r="A53" s="12"/>
      <c r="B53" s="9"/>
      <c r="C53" s="9"/>
      <c r="D53" s="11"/>
      <c r="E53" s="113"/>
      <c r="F53" s="113"/>
      <c r="G53" s="113"/>
      <c r="H53" s="5"/>
      <c r="I53" s="4"/>
    </row>
    <row r="54" spans="1:9" ht="14.25">
      <c r="A54" s="12"/>
      <c r="B54" s="9"/>
      <c r="C54" s="9"/>
      <c r="D54" s="11"/>
      <c r="E54" s="113"/>
      <c r="F54" s="113"/>
      <c r="G54" s="113"/>
      <c r="H54" s="5"/>
      <c r="I54" s="4"/>
    </row>
    <row r="55" spans="1:9" ht="14.25">
      <c r="A55" s="12"/>
      <c r="B55" s="9"/>
      <c r="C55" s="9"/>
      <c r="D55" s="11"/>
      <c r="E55" s="113"/>
      <c r="F55" s="113"/>
      <c r="G55" s="113"/>
      <c r="H55" s="5"/>
      <c r="I55" s="4"/>
    </row>
    <row r="56" spans="1:8" ht="14.25">
      <c r="A56" s="10" t="s">
        <v>51</v>
      </c>
      <c r="B56" s="10"/>
      <c r="C56" s="10"/>
      <c r="D56" s="10"/>
      <c r="E56" s="119"/>
      <c r="F56" s="119"/>
      <c r="G56" s="119"/>
      <c r="H56" s="5"/>
    </row>
    <row r="57" spans="4:8" ht="14.25">
      <c r="D57" s="5"/>
      <c r="E57" s="8"/>
      <c r="F57" s="8"/>
      <c r="G57" s="8"/>
      <c r="H57" s="5"/>
    </row>
    <row r="58" spans="4:8" ht="14.25" hidden="1">
      <c r="D58" s="5"/>
      <c r="E58" s="8"/>
      <c r="F58" s="8"/>
      <c r="G58" s="8"/>
      <c r="H58" s="5"/>
    </row>
    <row r="59" spans="4:8" ht="14.25" hidden="1">
      <c r="D59" s="5"/>
      <c r="E59" s="8"/>
      <c r="F59" s="8"/>
      <c r="G59" s="8"/>
      <c r="H59" s="5"/>
    </row>
    <row r="60" spans="4:8" ht="14.25" hidden="1">
      <c r="D60" s="5"/>
      <c r="E60" s="8"/>
      <c r="F60" s="8"/>
      <c r="G60" s="8"/>
      <c r="H60" s="5"/>
    </row>
    <row r="61" spans="4:8" ht="14.25" hidden="1">
      <c r="D61" s="5"/>
      <c r="E61" s="8"/>
      <c r="F61" s="8"/>
      <c r="G61" s="8"/>
      <c r="H61" s="5"/>
    </row>
    <row r="62" spans="4:8" ht="14.25" hidden="1">
      <c r="D62" s="5"/>
      <c r="E62" s="8"/>
      <c r="F62" s="8"/>
      <c r="G62" s="8"/>
      <c r="H62" s="5"/>
    </row>
    <row r="63" spans="4:8" ht="14.25" hidden="1">
      <c r="D63" s="5"/>
      <c r="E63" s="8"/>
      <c r="F63" s="8"/>
      <c r="G63" s="8"/>
      <c r="H63" s="5"/>
    </row>
    <row r="64" spans="4:8" ht="14.25" hidden="1">
      <c r="D64" s="5"/>
      <c r="E64" s="8"/>
      <c r="F64" s="8"/>
      <c r="G64" s="8"/>
      <c r="H64" s="5"/>
    </row>
    <row r="65" spans="4:8" ht="14.25" hidden="1">
      <c r="D65" s="5"/>
      <c r="E65" s="8"/>
      <c r="F65" s="8"/>
      <c r="G65" s="8"/>
      <c r="H65" s="5"/>
    </row>
    <row r="66" spans="4:8" ht="14.25" hidden="1">
      <c r="D66" s="5"/>
      <c r="E66" s="8"/>
      <c r="F66" s="8"/>
      <c r="G66" s="8"/>
      <c r="H66" s="5"/>
    </row>
    <row r="67" spans="4:8" ht="14.25" hidden="1">
      <c r="D67" s="5"/>
      <c r="E67" s="8"/>
      <c r="F67" s="8"/>
      <c r="G67" s="8"/>
      <c r="H67" s="5"/>
    </row>
    <row r="68" spans="4:8" ht="14.25" hidden="1">
      <c r="D68" s="5"/>
      <c r="E68" s="8"/>
      <c r="F68" s="8"/>
      <c r="G68" s="8"/>
      <c r="H68" s="5"/>
    </row>
    <row r="69" spans="4:8" ht="14.25" hidden="1">
      <c r="D69" s="5"/>
      <c r="E69" s="8"/>
      <c r="F69" s="8"/>
      <c r="G69" s="8"/>
      <c r="H69" s="5"/>
    </row>
    <row r="70" spans="4:8" ht="14.25" hidden="1">
      <c r="D70" s="5"/>
      <c r="E70" s="8"/>
      <c r="F70" s="8"/>
      <c r="G70" s="8"/>
      <c r="H70" s="5"/>
    </row>
    <row r="71" spans="4:8" ht="14.25" hidden="1">
      <c r="D71" s="5"/>
      <c r="E71" s="8"/>
      <c r="F71" s="8"/>
      <c r="G71" s="8"/>
      <c r="H71" s="5"/>
    </row>
    <row r="72" spans="4:8" ht="14.25" hidden="1">
      <c r="D72" s="5"/>
      <c r="E72" s="8"/>
      <c r="F72" s="8"/>
      <c r="G72" s="8"/>
      <c r="H72" s="5"/>
    </row>
    <row r="73" spans="4:8" ht="14.25" hidden="1">
      <c r="D73" s="5"/>
      <c r="E73" s="8"/>
      <c r="F73" s="8"/>
      <c r="G73" s="8"/>
      <c r="H73" s="5"/>
    </row>
    <row r="74" spans="4:8" ht="14.25" hidden="1">
      <c r="D74" s="5"/>
      <c r="E74" s="8"/>
      <c r="F74" s="8"/>
      <c r="G74" s="8"/>
      <c r="H74" s="5"/>
    </row>
    <row r="75" spans="4:8" ht="14.25" hidden="1">
      <c r="D75" s="5"/>
      <c r="E75" s="8"/>
      <c r="F75" s="8"/>
      <c r="G75" s="8"/>
      <c r="H75" s="5"/>
    </row>
    <row r="76" spans="4:8" ht="14.25" hidden="1">
      <c r="D76" s="5"/>
      <c r="E76" s="8"/>
      <c r="F76" s="8"/>
      <c r="G76" s="8"/>
      <c r="H76" s="5"/>
    </row>
    <row r="77" spans="4:8" ht="14.25" hidden="1">
      <c r="D77" s="5"/>
      <c r="E77" s="8"/>
      <c r="F77" s="8"/>
      <c r="G77" s="8"/>
      <c r="H77" s="5"/>
    </row>
    <row r="78" spans="4:8" ht="14.25" hidden="1">
      <c r="D78" s="5"/>
      <c r="E78" s="8"/>
      <c r="F78" s="8"/>
      <c r="G78" s="8"/>
      <c r="H78" s="5"/>
    </row>
    <row r="79" spans="4:8" ht="14.25" hidden="1">
      <c r="D79" s="5"/>
      <c r="E79" s="8"/>
      <c r="F79" s="8"/>
      <c r="G79" s="8"/>
      <c r="H79" s="5"/>
    </row>
    <row r="80" spans="4:8" ht="14.25" hidden="1">
      <c r="D80" s="5"/>
      <c r="E80" s="8"/>
      <c r="F80" s="8"/>
      <c r="G80" s="8"/>
      <c r="H80" s="5"/>
    </row>
    <row r="81" spans="4:8" ht="14.25" hidden="1">
      <c r="D81" s="5"/>
      <c r="E81" s="8"/>
      <c r="F81" s="8"/>
      <c r="G81" s="8"/>
      <c r="H81" s="5"/>
    </row>
    <row r="82" spans="4:8" ht="14.25" hidden="1">
      <c r="D82" s="5"/>
      <c r="E82" s="8"/>
      <c r="F82" s="8"/>
      <c r="G82" s="8"/>
      <c r="H82" s="5"/>
    </row>
    <row r="83" spans="4:8" ht="14.25" hidden="1">
      <c r="D83" s="5"/>
      <c r="E83" s="8"/>
      <c r="F83" s="8"/>
      <c r="G83" s="8"/>
      <c r="H83" s="5"/>
    </row>
    <row r="84" spans="4:8" ht="14.25" hidden="1">
      <c r="D84" s="5"/>
      <c r="E84" s="8"/>
      <c r="F84" s="8"/>
      <c r="G84" s="8"/>
      <c r="H84" s="5"/>
    </row>
    <row r="85" spans="4:8" ht="14.25" hidden="1">
      <c r="D85" s="5"/>
      <c r="E85" s="8"/>
      <c r="F85" s="8"/>
      <c r="G85" s="8"/>
      <c r="H85" s="5"/>
    </row>
    <row r="86" spans="4:8" ht="14.25" hidden="1">
      <c r="D86" s="5"/>
      <c r="E86" s="8"/>
      <c r="F86" s="8"/>
      <c r="G86" s="8"/>
      <c r="H86" s="5"/>
    </row>
    <row r="87" spans="4:8" ht="14.25" hidden="1">
      <c r="D87" s="5"/>
      <c r="E87" s="8"/>
      <c r="F87" s="8"/>
      <c r="G87" s="8"/>
      <c r="H87" s="5"/>
    </row>
    <row r="88" spans="4:8" ht="14.25" hidden="1">
      <c r="D88" s="5"/>
      <c r="E88" s="8"/>
      <c r="F88" s="8"/>
      <c r="G88" s="8"/>
      <c r="H88" s="5"/>
    </row>
    <row r="89" spans="4:8" ht="14.25" hidden="1">
      <c r="D89" s="5"/>
      <c r="E89" s="8"/>
      <c r="F89" s="8"/>
      <c r="G89" s="8"/>
      <c r="H89" s="5"/>
    </row>
    <row r="90" spans="4:8" ht="14.25" hidden="1">
      <c r="D90" s="5"/>
      <c r="E90" s="8"/>
      <c r="F90" s="8"/>
      <c r="G90" s="8"/>
      <c r="H90" s="5"/>
    </row>
    <row r="91" spans="4:8" ht="14.25" hidden="1">
      <c r="D91" s="5"/>
      <c r="E91" s="8"/>
      <c r="F91" s="8"/>
      <c r="G91" s="8"/>
      <c r="H91" s="5"/>
    </row>
    <row r="92" spans="4:8" ht="14.25" hidden="1">
      <c r="D92" s="5"/>
      <c r="E92" s="8"/>
      <c r="F92" s="8"/>
      <c r="G92" s="8"/>
      <c r="H92" s="5"/>
    </row>
    <row r="93" spans="4:8" ht="14.25" hidden="1">
      <c r="D93" s="5"/>
      <c r="E93" s="8"/>
      <c r="F93" s="8"/>
      <c r="G93" s="8"/>
      <c r="H93" s="5"/>
    </row>
    <row r="94" spans="4:8" ht="14.25" hidden="1">
      <c r="D94" s="5"/>
      <c r="E94" s="8"/>
      <c r="F94" s="8"/>
      <c r="G94" s="8"/>
      <c r="H94" s="5"/>
    </row>
    <row r="95" spans="4:8" ht="14.25" hidden="1">
      <c r="D95" s="5"/>
      <c r="E95" s="8"/>
      <c r="F95" s="8"/>
      <c r="G95" s="8"/>
      <c r="H95" s="5"/>
    </row>
    <row r="96" spans="4:8" ht="14.25" hidden="1">
      <c r="D96" s="5"/>
      <c r="E96" s="8"/>
      <c r="F96" s="8"/>
      <c r="G96" s="8"/>
      <c r="H96" s="5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scale="82" r:id="rId2"/>
  <headerFooter alignWithMargins="0">
    <oddFooter>&amp;C7</oddFooter>
  </headerFooter>
  <ignoredErrors>
    <ignoredError sqref="E6:G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 Touche Tohmatsu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BRDE</dc:title>
  <dc:subject>DFs 30.06.06</dc:subject>
  <dc:creator>Juliana</dc:creator>
  <cp:keywords/>
  <dc:description/>
  <cp:lastModifiedBy>Andre Guarnieri</cp:lastModifiedBy>
  <cp:lastPrinted>2019-03-13T17:30:32Z</cp:lastPrinted>
  <dcterms:created xsi:type="dcterms:W3CDTF">2006-08-09T17:16:18Z</dcterms:created>
  <dcterms:modified xsi:type="dcterms:W3CDTF">2019-03-29T13:14:15Z</dcterms:modified>
  <cp:category/>
  <cp:version/>
  <cp:contentType/>
  <cp:contentStatus/>
</cp:coreProperties>
</file>