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re.silva\Desktop\"/>
    </mc:Choice>
  </mc:AlternateContent>
  <workbookProtection workbookAlgorithmName="SHA-512" workbookHashValue="z4zFupsg4yjHTTIKQhxi5CcKHdoruWmbyDRepNftNxjQtDH+Qvrr/adxoa3TcDQd3e0dUbnOuz+0ZJKQi0P2+w==" workbookSaltValue="VFKEc6YMxPI0vjKPNlovcA==" workbookSpinCount="100000" lockStructure="1"/>
  <bookViews>
    <workbookView xWindow="0" yWindow="0" windowWidth="28800" windowHeight="12300" activeTab="2"/>
  </bookViews>
  <sheets>
    <sheet name="INSTRUÇÕES" sheetId="6" r:id="rId1"/>
    <sheet name="Formulario Inscrição" sheetId="5" r:id="rId2"/>
    <sheet name="Festivais" sheetId="2" r:id="rId3"/>
    <sheet name="Pontuação" sheetId="3" state="hidden" r:id="rId4"/>
    <sheet name="Pontos por Classificação" sheetId="4" state="hidden" r:id="rId5"/>
  </sheets>
  <definedNames>
    <definedName name="_xlnm._FilterDatabase" localSheetId="2" hidden="1">Festivais!$B$14:$H$252</definedName>
    <definedName name="_xlnm._FilterDatabase" localSheetId="4" hidden="1">'Pontos por Classificação'!$B$2:$D$151</definedName>
    <definedName name="_xlnm._FilterDatabase" localSheetId="3" hidden="1">Pontuação!$B$2:$L$163</definedName>
    <definedName name="_xlnm.Print_Area" localSheetId="2">Festivais!$B$14:$G$249</definedName>
    <definedName name="_xlnm.Print_Area" localSheetId="1">'Formulario Inscrição'!$A$1:$D$30</definedName>
    <definedName name="_xlnm.Print_Titles" localSheetId="2">Festivais!$14:$14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3" i="3" l="1"/>
  <c r="F163" i="3"/>
  <c r="J163" i="3" s="1"/>
  <c r="E163" i="3"/>
  <c r="I163" i="3" s="1"/>
  <c r="D163" i="3"/>
  <c r="H163" i="3" s="1"/>
  <c r="G162" i="3"/>
  <c r="F162" i="3"/>
  <c r="J162" i="3" s="1"/>
  <c r="E162" i="3"/>
  <c r="I162" i="3" s="1"/>
  <c r="D162" i="3"/>
  <c r="H162" i="3" s="1"/>
  <c r="G161" i="3"/>
  <c r="F161" i="3"/>
  <c r="J161" i="3" s="1"/>
  <c r="E161" i="3"/>
  <c r="I161" i="3" s="1"/>
  <c r="D161" i="3"/>
  <c r="H161" i="3" s="1"/>
  <c r="G160" i="3"/>
  <c r="F160" i="3"/>
  <c r="J160" i="3" s="1"/>
  <c r="E160" i="3"/>
  <c r="I160" i="3" s="1"/>
  <c r="D160" i="3"/>
  <c r="H160" i="3" s="1"/>
  <c r="G159" i="3"/>
  <c r="F159" i="3"/>
  <c r="J159" i="3" s="1"/>
  <c r="E159" i="3"/>
  <c r="I159" i="3" s="1"/>
  <c r="D159" i="3"/>
  <c r="H159" i="3" s="1"/>
  <c r="G158" i="3"/>
  <c r="F158" i="3"/>
  <c r="J158" i="3" s="1"/>
  <c r="E158" i="3"/>
  <c r="I158" i="3" s="1"/>
  <c r="D158" i="3"/>
  <c r="H158" i="3" s="1"/>
  <c r="G157" i="3"/>
  <c r="F157" i="3"/>
  <c r="J157" i="3" s="1"/>
  <c r="E157" i="3"/>
  <c r="I157" i="3" s="1"/>
  <c r="D157" i="3"/>
  <c r="H157" i="3" s="1"/>
  <c r="G156" i="3"/>
  <c r="F156" i="3"/>
  <c r="J156" i="3" s="1"/>
  <c r="E156" i="3"/>
  <c r="I156" i="3" s="1"/>
  <c r="D156" i="3"/>
  <c r="H156" i="3" s="1"/>
  <c r="G155" i="3"/>
  <c r="F155" i="3"/>
  <c r="J155" i="3" s="1"/>
  <c r="E155" i="3"/>
  <c r="I155" i="3" s="1"/>
  <c r="D155" i="3"/>
  <c r="H155" i="3" s="1"/>
  <c r="G154" i="3"/>
  <c r="F154" i="3"/>
  <c r="J154" i="3" s="1"/>
  <c r="E154" i="3"/>
  <c r="I154" i="3" s="1"/>
  <c r="D154" i="3"/>
  <c r="H154" i="3" s="1"/>
  <c r="G153" i="3"/>
  <c r="F153" i="3"/>
  <c r="J153" i="3" s="1"/>
  <c r="E153" i="3"/>
  <c r="I153" i="3" s="1"/>
  <c r="D153" i="3"/>
  <c r="H153" i="3" s="1"/>
  <c r="L153" i="3" l="1"/>
  <c r="L154" i="3"/>
  <c r="L155" i="3"/>
  <c r="L156" i="3"/>
  <c r="L157" i="3"/>
  <c r="L158" i="3"/>
  <c r="L159" i="3"/>
  <c r="L160" i="3"/>
  <c r="L161" i="3"/>
  <c r="L162" i="3"/>
  <c r="L163" i="3"/>
  <c r="D3" i="3"/>
  <c r="H3" i="3" s="1"/>
  <c r="D15" i="3" l="1"/>
  <c r="G152" i="3" l="1"/>
  <c r="F152" i="3"/>
  <c r="J152" i="3" s="1"/>
  <c r="E152" i="3"/>
  <c r="I152" i="3" s="1"/>
  <c r="D152" i="3"/>
  <c r="H152" i="3" s="1"/>
  <c r="G151" i="3"/>
  <c r="F151" i="3"/>
  <c r="J151" i="3" s="1"/>
  <c r="E151" i="3"/>
  <c r="I151" i="3" s="1"/>
  <c r="D151" i="3"/>
  <c r="H151" i="3" s="1"/>
  <c r="G150" i="3"/>
  <c r="F150" i="3"/>
  <c r="J150" i="3" s="1"/>
  <c r="E150" i="3"/>
  <c r="I150" i="3" s="1"/>
  <c r="D150" i="3"/>
  <c r="H150" i="3" s="1"/>
  <c r="G149" i="3"/>
  <c r="F149" i="3"/>
  <c r="J149" i="3" s="1"/>
  <c r="E149" i="3"/>
  <c r="I149" i="3" s="1"/>
  <c r="D149" i="3"/>
  <c r="H149" i="3" s="1"/>
  <c r="G148" i="3"/>
  <c r="F148" i="3"/>
  <c r="J148" i="3" s="1"/>
  <c r="E148" i="3"/>
  <c r="I148" i="3" s="1"/>
  <c r="D148" i="3"/>
  <c r="H148" i="3" s="1"/>
  <c r="G147" i="3"/>
  <c r="F147" i="3"/>
  <c r="J147" i="3" s="1"/>
  <c r="E147" i="3"/>
  <c r="I147" i="3" s="1"/>
  <c r="D147" i="3"/>
  <c r="H147" i="3" s="1"/>
  <c r="G146" i="3"/>
  <c r="F146" i="3"/>
  <c r="J146" i="3" s="1"/>
  <c r="E146" i="3"/>
  <c r="I146" i="3" s="1"/>
  <c r="D146" i="3"/>
  <c r="H146" i="3" s="1"/>
  <c r="G145" i="3"/>
  <c r="F145" i="3"/>
  <c r="J145" i="3" s="1"/>
  <c r="E145" i="3"/>
  <c r="I145" i="3" s="1"/>
  <c r="D145" i="3"/>
  <c r="H145" i="3" s="1"/>
  <c r="G144" i="3"/>
  <c r="F144" i="3"/>
  <c r="J144" i="3" s="1"/>
  <c r="E144" i="3"/>
  <c r="I144" i="3" s="1"/>
  <c r="D144" i="3"/>
  <c r="H144" i="3" s="1"/>
  <c r="G143" i="3"/>
  <c r="F143" i="3"/>
  <c r="J143" i="3" s="1"/>
  <c r="E143" i="3"/>
  <c r="I143" i="3" s="1"/>
  <c r="D143" i="3"/>
  <c r="H143" i="3" s="1"/>
  <c r="G142" i="3"/>
  <c r="F142" i="3"/>
  <c r="J142" i="3" s="1"/>
  <c r="E142" i="3"/>
  <c r="I142" i="3" s="1"/>
  <c r="D142" i="3"/>
  <c r="H142" i="3" s="1"/>
  <c r="G141" i="3"/>
  <c r="F141" i="3"/>
  <c r="J141" i="3" s="1"/>
  <c r="E141" i="3"/>
  <c r="I141" i="3" s="1"/>
  <c r="D141" i="3"/>
  <c r="H141" i="3" s="1"/>
  <c r="G140" i="3"/>
  <c r="F140" i="3"/>
  <c r="J140" i="3" s="1"/>
  <c r="E140" i="3"/>
  <c r="I140" i="3" s="1"/>
  <c r="D140" i="3"/>
  <c r="H140" i="3" s="1"/>
  <c r="G139" i="3"/>
  <c r="F139" i="3"/>
  <c r="J139" i="3" s="1"/>
  <c r="E139" i="3"/>
  <c r="I139" i="3" s="1"/>
  <c r="D139" i="3"/>
  <c r="H139" i="3" s="1"/>
  <c r="G138" i="3"/>
  <c r="F138" i="3"/>
  <c r="J138" i="3" s="1"/>
  <c r="E138" i="3"/>
  <c r="I138" i="3" s="1"/>
  <c r="D138" i="3"/>
  <c r="H138" i="3" s="1"/>
  <c r="G137" i="3"/>
  <c r="F137" i="3"/>
  <c r="J137" i="3" s="1"/>
  <c r="E137" i="3"/>
  <c r="I137" i="3" s="1"/>
  <c r="D137" i="3"/>
  <c r="H137" i="3" s="1"/>
  <c r="G136" i="3"/>
  <c r="F136" i="3"/>
  <c r="J136" i="3" s="1"/>
  <c r="E136" i="3"/>
  <c r="I136" i="3" s="1"/>
  <c r="D136" i="3"/>
  <c r="H136" i="3" s="1"/>
  <c r="G135" i="3"/>
  <c r="F135" i="3"/>
  <c r="J135" i="3" s="1"/>
  <c r="E135" i="3"/>
  <c r="I135" i="3" s="1"/>
  <c r="D135" i="3"/>
  <c r="H135" i="3" s="1"/>
  <c r="G134" i="3"/>
  <c r="F134" i="3"/>
  <c r="J134" i="3" s="1"/>
  <c r="E134" i="3"/>
  <c r="I134" i="3" s="1"/>
  <c r="D134" i="3"/>
  <c r="H134" i="3" s="1"/>
  <c r="G133" i="3"/>
  <c r="F133" i="3"/>
  <c r="J133" i="3" s="1"/>
  <c r="E133" i="3"/>
  <c r="I133" i="3" s="1"/>
  <c r="D133" i="3"/>
  <c r="H133" i="3" s="1"/>
  <c r="G132" i="3"/>
  <c r="F132" i="3"/>
  <c r="J132" i="3" s="1"/>
  <c r="E132" i="3"/>
  <c r="I132" i="3" s="1"/>
  <c r="D132" i="3"/>
  <c r="H132" i="3" s="1"/>
  <c r="G131" i="3"/>
  <c r="F131" i="3"/>
  <c r="J131" i="3" s="1"/>
  <c r="E131" i="3"/>
  <c r="I131" i="3" s="1"/>
  <c r="D131" i="3"/>
  <c r="H131" i="3" s="1"/>
  <c r="G130" i="3"/>
  <c r="F130" i="3"/>
  <c r="J130" i="3" s="1"/>
  <c r="E130" i="3"/>
  <c r="I130" i="3" s="1"/>
  <c r="D130" i="3"/>
  <c r="H130" i="3" s="1"/>
  <c r="G129" i="3"/>
  <c r="F129" i="3"/>
  <c r="J129" i="3" s="1"/>
  <c r="E129" i="3"/>
  <c r="I129" i="3" s="1"/>
  <c r="D129" i="3"/>
  <c r="H129" i="3" s="1"/>
  <c r="G128" i="3"/>
  <c r="F128" i="3"/>
  <c r="J128" i="3" s="1"/>
  <c r="E128" i="3"/>
  <c r="I128" i="3" s="1"/>
  <c r="D128" i="3"/>
  <c r="H128" i="3" s="1"/>
  <c r="G127" i="3"/>
  <c r="F127" i="3"/>
  <c r="J127" i="3" s="1"/>
  <c r="E127" i="3"/>
  <c r="I127" i="3" s="1"/>
  <c r="D127" i="3"/>
  <c r="H127" i="3" s="1"/>
  <c r="G126" i="3"/>
  <c r="F126" i="3"/>
  <c r="J126" i="3" s="1"/>
  <c r="E126" i="3"/>
  <c r="I126" i="3" s="1"/>
  <c r="D126" i="3"/>
  <c r="H126" i="3" s="1"/>
  <c r="G125" i="3"/>
  <c r="F125" i="3"/>
  <c r="J125" i="3" s="1"/>
  <c r="E125" i="3"/>
  <c r="I125" i="3" s="1"/>
  <c r="D125" i="3"/>
  <c r="H125" i="3" s="1"/>
  <c r="G124" i="3"/>
  <c r="F124" i="3"/>
  <c r="J124" i="3" s="1"/>
  <c r="E124" i="3"/>
  <c r="I124" i="3" s="1"/>
  <c r="D124" i="3"/>
  <c r="H124" i="3" s="1"/>
  <c r="G123" i="3"/>
  <c r="F123" i="3"/>
  <c r="J123" i="3" s="1"/>
  <c r="E123" i="3"/>
  <c r="I123" i="3" s="1"/>
  <c r="D123" i="3"/>
  <c r="H123" i="3" s="1"/>
  <c r="G122" i="3"/>
  <c r="F122" i="3"/>
  <c r="J122" i="3" s="1"/>
  <c r="E122" i="3"/>
  <c r="I122" i="3" s="1"/>
  <c r="D122" i="3"/>
  <c r="H122" i="3" s="1"/>
  <c r="G121" i="3"/>
  <c r="F121" i="3"/>
  <c r="J121" i="3" s="1"/>
  <c r="E121" i="3"/>
  <c r="I121" i="3" s="1"/>
  <c r="D121" i="3"/>
  <c r="H121" i="3" s="1"/>
  <c r="G120" i="3"/>
  <c r="F120" i="3"/>
  <c r="J120" i="3" s="1"/>
  <c r="E120" i="3"/>
  <c r="I120" i="3" s="1"/>
  <c r="D120" i="3"/>
  <c r="H120" i="3" s="1"/>
  <c r="G119" i="3"/>
  <c r="F119" i="3"/>
  <c r="J119" i="3" s="1"/>
  <c r="E119" i="3"/>
  <c r="I119" i="3" s="1"/>
  <c r="D119" i="3"/>
  <c r="H119" i="3" s="1"/>
  <c r="G118" i="3"/>
  <c r="F118" i="3"/>
  <c r="J118" i="3" s="1"/>
  <c r="E118" i="3"/>
  <c r="I118" i="3" s="1"/>
  <c r="D118" i="3"/>
  <c r="H118" i="3" s="1"/>
  <c r="G117" i="3"/>
  <c r="F117" i="3"/>
  <c r="J117" i="3" s="1"/>
  <c r="E117" i="3"/>
  <c r="I117" i="3" s="1"/>
  <c r="D117" i="3"/>
  <c r="H117" i="3" s="1"/>
  <c r="G116" i="3"/>
  <c r="F116" i="3"/>
  <c r="J116" i="3" s="1"/>
  <c r="E116" i="3"/>
  <c r="I116" i="3" s="1"/>
  <c r="D116" i="3"/>
  <c r="H116" i="3" s="1"/>
  <c r="G115" i="3"/>
  <c r="F115" i="3"/>
  <c r="J115" i="3" s="1"/>
  <c r="E115" i="3"/>
  <c r="I115" i="3" s="1"/>
  <c r="D115" i="3"/>
  <c r="H115" i="3" s="1"/>
  <c r="G114" i="3"/>
  <c r="F114" i="3"/>
  <c r="J114" i="3" s="1"/>
  <c r="E114" i="3"/>
  <c r="I114" i="3" s="1"/>
  <c r="D114" i="3"/>
  <c r="H114" i="3" s="1"/>
  <c r="G113" i="3"/>
  <c r="F113" i="3"/>
  <c r="J113" i="3" s="1"/>
  <c r="E113" i="3"/>
  <c r="I113" i="3" s="1"/>
  <c r="D113" i="3"/>
  <c r="H113" i="3" s="1"/>
  <c r="G112" i="3"/>
  <c r="F112" i="3"/>
  <c r="J112" i="3" s="1"/>
  <c r="E112" i="3"/>
  <c r="I112" i="3" s="1"/>
  <c r="D112" i="3"/>
  <c r="H112" i="3" s="1"/>
  <c r="G111" i="3"/>
  <c r="F111" i="3"/>
  <c r="J111" i="3" s="1"/>
  <c r="E111" i="3"/>
  <c r="I111" i="3" s="1"/>
  <c r="D111" i="3"/>
  <c r="H111" i="3" s="1"/>
  <c r="G110" i="3"/>
  <c r="F110" i="3"/>
  <c r="J110" i="3" s="1"/>
  <c r="E110" i="3"/>
  <c r="I110" i="3" s="1"/>
  <c r="D110" i="3"/>
  <c r="H110" i="3" s="1"/>
  <c r="G109" i="3"/>
  <c r="F109" i="3"/>
  <c r="J109" i="3" s="1"/>
  <c r="E109" i="3"/>
  <c r="I109" i="3" s="1"/>
  <c r="D109" i="3"/>
  <c r="H109" i="3" s="1"/>
  <c r="G108" i="3"/>
  <c r="F108" i="3"/>
  <c r="J108" i="3" s="1"/>
  <c r="E108" i="3"/>
  <c r="I108" i="3" s="1"/>
  <c r="D108" i="3"/>
  <c r="H108" i="3" s="1"/>
  <c r="G107" i="3"/>
  <c r="F107" i="3"/>
  <c r="J107" i="3" s="1"/>
  <c r="E107" i="3"/>
  <c r="I107" i="3" s="1"/>
  <c r="D107" i="3"/>
  <c r="H107" i="3" s="1"/>
  <c r="G106" i="3"/>
  <c r="F106" i="3"/>
  <c r="J106" i="3" s="1"/>
  <c r="E106" i="3"/>
  <c r="I106" i="3" s="1"/>
  <c r="D106" i="3"/>
  <c r="H106" i="3" s="1"/>
  <c r="G105" i="3"/>
  <c r="F105" i="3"/>
  <c r="J105" i="3" s="1"/>
  <c r="E105" i="3"/>
  <c r="I105" i="3" s="1"/>
  <c r="D105" i="3"/>
  <c r="H105" i="3" s="1"/>
  <c r="G104" i="3"/>
  <c r="F104" i="3"/>
  <c r="J104" i="3" s="1"/>
  <c r="E104" i="3"/>
  <c r="I104" i="3" s="1"/>
  <c r="D104" i="3"/>
  <c r="H104" i="3" s="1"/>
  <c r="G103" i="3"/>
  <c r="F103" i="3"/>
  <c r="J103" i="3" s="1"/>
  <c r="E103" i="3"/>
  <c r="I103" i="3" s="1"/>
  <c r="D103" i="3"/>
  <c r="H103" i="3" s="1"/>
  <c r="G102" i="3"/>
  <c r="F102" i="3"/>
  <c r="J102" i="3" s="1"/>
  <c r="E102" i="3"/>
  <c r="I102" i="3" s="1"/>
  <c r="D102" i="3"/>
  <c r="H102" i="3" s="1"/>
  <c r="G101" i="3"/>
  <c r="F101" i="3"/>
  <c r="J101" i="3" s="1"/>
  <c r="E101" i="3"/>
  <c r="I101" i="3" s="1"/>
  <c r="D101" i="3"/>
  <c r="H101" i="3" s="1"/>
  <c r="G100" i="3"/>
  <c r="F100" i="3"/>
  <c r="J100" i="3" s="1"/>
  <c r="E100" i="3"/>
  <c r="I100" i="3" s="1"/>
  <c r="D100" i="3"/>
  <c r="H100" i="3" s="1"/>
  <c r="G99" i="3"/>
  <c r="F99" i="3"/>
  <c r="J99" i="3" s="1"/>
  <c r="E99" i="3"/>
  <c r="I99" i="3" s="1"/>
  <c r="D99" i="3"/>
  <c r="H99" i="3" s="1"/>
  <c r="G98" i="3"/>
  <c r="F98" i="3"/>
  <c r="J98" i="3" s="1"/>
  <c r="E98" i="3"/>
  <c r="I98" i="3" s="1"/>
  <c r="D98" i="3"/>
  <c r="H98" i="3" s="1"/>
  <c r="G97" i="3"/>
  <c r="F97" i="3"/>
  <c r="J97" i="3" s="1"/>
  <c r="E97" i="3"/>
  <c r="I97" i="3" s="1"/>
  <c r="D97" i="3"/>
  <c r="H97" i="3" s="1"/>
  <c r="G96" i="3"/>
  <c r="F96" i="3"/>
  <c r="J96" i="3" s="1"/>
  <c r="E96" i="3"/>
  <c r="I96" i="3" s="1"/>
  <c r="D96" i="3"/>
  <c r="H96" i="3" s="1"/>
  <c r="G95" i="3"/>
  <c r="F95" i="3"/>
  <c r="J95" i="3" s="1"/>
  <c r="E95" i="3"/>
  <c r="I95" i="3" s="1"/>
  <c r="D95" i="3"/>
  <c r="H95" i="3" s="1"/>
  <c r="G94" i="3"/>
  <c r="F94" i="3"/>
  <c r="J94" i="3" s="1"/>
  <c r="E94" i="3"/>
  <c r="I94" i="3" s="1"/>
  <c r="D94" i="3"/>
  <c r="H94" i="3" s="1"/>
  <c r="G93" i="3"/>
  <c r="F93" i="3"/>
  <c r="J93" i="3" s="1"/>
  <c r="E93" i="3"/>
  <c r="I93" i="3" s="1"/>
  <c r="D93" i="3"/>
  <c r="H93" i="3" s="1"/>
  <c r="G92" i="3"/>
  <c r="F92" i="3"/>
  <c r="J92" i="3" s="1"/>
  <c r="E92" i="3"/>
  <c r="I92" i="3" s="1"/>
  <c r="D92" i="3"/>
  <c r="H92" i="3" s="1"/>
  <c r="G91" i="3"/>
  <c r="F91" i="3"/>
  <c r="J91" i="3" s="1"/>
  <c r="E91" i="3"/>
  <c r="I91" i="3" s="1"/>
  <c r="D91" i="3"/>
  <c r="H91" i="3" s="1"/>
  <c r="G90" i="3"/>
  <c r="F90" i="3"/>
  <c r="J90" i="3" s="1"/>
  <c r="E90" i="3"/>
  <c r="I90" i="3" s="1"/>
  <c r="D90" i="3"/>
  <c r="H90" i="3" s="1"/>
  <c r="G89" i="3"/>
  <c r="F89" i="3"/>
  <c r="J89" i="3" s="1"/>
  <c r="E89" i="3"/>
  <c r="I89" i="3" s="1"/>
  <c r="D89" i="3"/>
  <c r="H89" i="3" s="1"/>
  <c r="G88" i="3"/>
  <c r="F88" i="3"/>
  <c r="J88" i="3" s="1"/>
  <c r="E88" i="3"/>
  <c r="I88" i="3" s="1"/>
  <c r="D88" i="3"/>
  <c r="H88" i="3" s="1"/>
  <c r="G87" i="3"/>
  <c r="F87" i="3"/>
  <c r="J87" i="3" s="1"/>
  <c r="E87" i="3"/>
  <c r="I87" i="3" s="1"/>
  <c r="D87" i="3"/>
  <c r="H87" i="3" s="1"/>
  <c r="G86" i="3"/>
  <c r="F86" i="3"/>
  <c r="J86" i="3" s="1"/>
  <c r="E86" i="3"/>
  <c r="I86" i="3" s="1"/>
  <c r="D86" i="3"/>
  <c r="H86" i="3" s="1"/>
  <c r="G85" i="3"/>
  <c r="F85" i="3"/>
  <c r="J85" i="3" s="1"/>
  <c r="E85" i="3"/>
  <c r="I85" i="3" s="1"/>
  <c r="D85" i="3"/>
  <c r="H85" i="3" s="1"/>
  <c r="G84" i="3"/>
  <c r="F84" i="3"/>
  <c r="J84" i="3" s="1"/>
  <c r="E84" i="3"/>
  <c r="I84" i="3" s="1"/>
  <c r="D84" i="3"/>
  <c r="H84" i="3" s="1"/>
  <c r="G83" i="3"/>
  <c r="F83" i="3"/>
  <c r="J83" i="3" s="1"/>
  <c r="E83" i="3"/>
  <c r="I83" i="3" s="1"/>
  <c r="D83" i="3"/>
  <c r="H83" i="3" s="1"/>
  <c r="G82" i="3"/>
  <c r="F82" i="3"/>
  <c r="J82" i="3" s="1"/>
  <c r="E82" i="3"/>
  <c r="I82" i="3" s="1"/>
  <c r="D82" i="3"/>
  <c r="H82" i="3" s="1"/>
  <c r="G81" i="3"/>
  <c r="F81" i="3"/>
  <c r="J81" i="3" s="1"/>
  <c r="E81" i="3"/>
  <c r="I81" i="3" s="1"/>
  <c r="D81" i="3"/>
  <c r="H81" i="3" s="1"/>
  <c r="G80" i="3"/>
  <c r="F80" i="3"/>
  <c r="J80" i="3" s="1"/>
  <c r="E80" i="3"/>
  <c r="I80" i="3" s="1"/>
  <c r="D80" i="3"/>
  <c r="H80" i="3" s="1"/>
  <c r="G79" i="3"/>
  <c r="F79" i="3"/>
  <c r="J79" i="3" s="1"/>
  <c r="E79" i="3"/>
  <c r="I79" i="3" s="1"/>
  <c r="D79" i="3"/>
  <c r="H79" i="3" s="1"/>
  <c r="G78" i="3"/>
  <c r="F78" i="3"/>
  <c r="J78" i="3" s="1"/>
  <c r="E78" i="3"/>
  <c r="I78" i="3" s="1"/>
  <c r="D78" i="3"/>
  <c r="H78" i="3" s="1"/>
  <c r="G77" i="3"/>
  <c r="F77" i="3"/>
  <c r="J77" i="3" s="1"/>
  <c r="E77" i="3"/>
  <c r="I77" i="3" s="1"/>
  <c r="D77" i="3"/>
  <c r="H77" i="3" s="1"/>
  <c r="G76" i="3"/>
  <c r="F76" i="3"/>
  <c r="J76" i="3" s="1"/>
  <c r="E76" i="3"/>
  <c r="I76" i="3" s="1"/>
  <c r="D76" i="3"/>
  <c r="H76" i="3" s="1"/>
  <c r="G74" i="3"/>
  <c r="F74" i="3"/>
  <c r="J74" i="3" s="1"/>
  <c r="E74" i="3"/>
  <c r="I74" i="3" s="1"/>
  <c r="D74" i="3"/>
  <c r="H74" i="3" s="1"/>
  <c r="G73" i="3"/>
  <c r="F73" i="3"/>
  <c r="J73" i="3" s="1"/>
  <c r="E73" i="3"/>
  <c r="I73" i="3" s="1"/>
  <c r="D73" i="3"/>
  <c r="H73" i="3" s="1"/>
  <c r="G72" i="3"/>
  <c r="F72" i="3"/>
  <c r="J72" i="3" s="1"/>
  <c r="E72" i="3"/>
  <c r="I72" i="3" s="1"/>
  <c r="D72" i="3"/>
  <c r="H72" i="3" s="1"/>
  <c r="G71" i="3"/>
  <c r="F71" i="3"/>
  <c r="J71" i="3" s="1"/>
  <c r="E71" i="3"/>
  <c r="I71" i="3" s="1"/>
  <c r="D71" i="3"/>
  <c r="H71" i="3" s="1"/>
  <c r="G68" i="3"/>
  <c r="F68" i="3"/>
  <c r="J68" i="3" s="1"/>
  <c r="E68" i="3"/>
  <c r="I68" i="3" s="1"/>
  <c r="D68" i="3"/>
  <c r="H68" i="3" s="1"/>
  <c r="G67" i="3"/>
  <c r="F67" i="3"/>
  <c r="J67" i="3" s="1"/>
  <c r="E67" i="3"/>
  <c r="I67" i="3" s="1"/>
  <c r="D67" i="3"/>
  <c r="H67" i="3" s="1"/>
  <c r="G66" i="3"/>
  <c r="F66" i="3"/>
  <c r="J66" i="3" s="1"/>
  <c r="E66" i="3"/>
  <c r="I66" i="3" s="1"/>
  <c r="D66" i="3"/>
  <c r="H66" i="3" s="1"/>
  <c r="G65" i="3"/>
  <c r="F65" i="3"/>
  <c r="J65" i="3" s="1"/>
  <c r="E65" i="3"/>
  <c r="I65" i="3" s="1"/>
  <c r="D65" i="3"/>
  <c r="H65" i="3" s="1"/>
  <c r="G64" i="3"/>
  <c r="F64" i="3"/>
  <c r="J64" i="3" s="1"/>
  <c r="E64" i="3"/>
  <c r="I64" i="3" s="1"/>
  <c r="D64" i="3"/>
  <c r="H64" i="3" s="1"/>
  <c r="G63" i="3"/>
  <c r="F63" i="3"/>
  <c r="J63" i="3" s="1"/>
  <c r="E63" i="3"/>
  <c r="I63" i="3" s="1"/>
  <c r="D63" i="3"/>
  <c r="H63" i="3" s="1"/>
  <c r="G62" i="3"/>
  <c r="F62" i="3"/>
  <c r="J62" i="3" s="1"/>
  <c r="E62" i="3"/>
  <c r="I62" i="3" s="1"/>
  <c r="D62" i="3"/>
  <c r="H62" i="3" s="1"/>
  <c r="G61" i="3"/>
  <c r="F61" i="3"/>
  <c r="J61" i="3" s="1"/>
  <c r="E61" i="3"/>
  <c r="I61" i="3" s="1"/>
  <c r="D61" i="3"/>
  <c r="H61" i="3" s="1"/>
  <c r="G60" i="3"/>
  <c r="F60" i="3"/>
  <c r="J60" i="3" s="1"/>
  <c r="E60" i="3"/>
  <c r="I60" i="3" s="1"/>
  <c r="D60" i="3"/>
  <c r="H60" i="3" s="1"/>
  <c r="G59" i="3"/>
  <c r="F59" i="3"/>
  <c r="J59" i="3" s="1"/>
  <c r="E59" i="3"/>
  <c r="I59" i="3" s="1"/>
  <c r="D59" i="3"/>
  <c r="H59" i="3" s="1"/>
  <c r="G58" i="3"/>
  <c r="F58" i="3"/>
  <c r="J58" i="3" s="1"/>
  <c r="E58" i="3"/>
  <c r="I58" i="3" s="1"/>
  <c r="D58" i="3"/>
  <c r="H58" i="3" s="1"/>
  <c r="G57" i="3"/>
  <c r="F57" i="3"/>
  <c r="J57" i="3" s="1"/>
  <c r="E57" i="3"/>
  <c r="I57" i="3" s="1"/>
  <c r="D57" i="3"/>
  <c r="H57" i="3" s="1"/>
  <c r="G56" i="3"/>
  <c r="F56" i="3"/>
  <c r="J56" i="3" s="1"/>
  <c r="E56" i="3"/>
  <c r="I56" i="3" s="1"/>
  <c r="D56" i="3"/>
  <c r="H56" i="3" s="1"/>
  <c r="G55" i="3"/>
  <c r="F55" i="3"/>
  <c r="J55" i="3" s="1"/>
  <c r="E55" i="3"/>
  <c r="I55" i="3" s="1"/>
  <c r="D55" i="3"/>
  <c r="H55" i="3" s="1"/>
  <c r="G54" i="3"/>
  <c r="F54" i="3"/>
  <c r="J54" i="3" s="1"/>
  <c r="E54" i="3"/>
  <c r="I54" i="3" s="1"/>
  <c r="D54" i="3"/>
  <c r="H54" i="3" s="1"/>
  <c r="G52" i="3"/>
  <c r="F52" i="3"/>
  <c r="J52" i="3" s="1"/>
  <c r="E52" i="3"/>
  <c r="I52" i="3" s="1"/>
  <c r="D52" i="3"/>
  <c r="H52" i="3" s="1"/>
  <c r="G51" i="3"/>
  <c r="F51" i="3"/>
  <c r="J51" i="3" s="1"/>
  <c r="E51" i="3"/>
  <c r="I51" i="3" s="1"/>
  <c r="D51" i="3"/>
  <c r="H51" i="3" s="1"/>
  <c r="G50" i="3"/>
  <c r="F50" i="3"/>
  <c r="J50" i="3" s="1"/>
  <c r="E50" i="3"/>
  <c r="I50" i="3" s="1"/>
  <c r="D50" i="3"/>
  <c r="H50" i="3" s="1"/>
  <c r="G49" i="3"/>
  <c r="F49" i="3"/>
  <c r="J49" i="3" s="1"/>
  <c r="E49" i="3"/>
  <c r="I49" i="3" s="1"/>
  <c r="D49" i="3"/>
  <c r="H49" i="3" s="1"/>
  <c r="G48" i="3"/>
  <c r="F48" i="3"/>
  <c r="J48" i="3" s="1"/>
  <c r="E48" i="3"/>
  <c r="I48" i="3" s="1"/>
  <c r="D48" i="3"/>
  <c r="H48" i="3" s="1"/>
  <c r="G47" i="3"/>
  <c r="F47" i="3"/>
  <c r="J47" i="3" s="1"/>
  <c r="E47" i="3"/>
  <c r="I47" i="3" s="1"/>
  <c r="D47" i="3"/>
  <c r="H47" i="3" s="1"/>
  <c r="G46" i="3"/>
  <c r="F46" i="3"/>
  <c r="J46" i="3" s="1"/>
  <c r="E46" i="3"/>
  <c r="I46" i="3" s="1"/>
  <c r="D46" i="3"/>
  <c r="H46" i="3" s="1"/>
  <c r="G45" i="3"/>
  <c r="F45" i="3"/>
  <c r="J45" i="3" s="1"/>
  <c r="E45" i="3"/>
  <c r="I45" i="3" s="1"/>
  <c r="D45" i="3"/>
  <c r="H45" i="3" s="1"/>
  <c r="G44" i="3"/>
  <c r="F44" i="3"/>
  <c r="J44" i="3" s="1"/>
  <c r="E44" i="3"/>
  <c r="I44" i="3" s="1"/>
  <c r="D44" i="3"/>
  <c r="H44" i="3" s="1"/>
  <c r="G43" i="3"/>
  <c r="F43" i="3"/>
  <c r="J43" i="3" s="1"/>
  <c r="E43" i="3"/>
  <c r="I43" i="3" s="1"/>
  <c r="D43" i="3"/>
  <c r="H43" i="3" s="1"/>
  <c r="G42" i="3"/>
  <c r="F42" i="3"/>
  <c r="J42" i="3" s="1"/>
  <c r="E42" i="3"/>
  <c r="I42" i="3" s="1"/>
  <c r="D42" i="3"/>
  <c r="H42" i="3" s="1"/>
  <c r="G41" i="3"/>
  <c r="F41" i="3"/>
  <c r="J41" i="3" s="1"/>
  <c r="E41" i="3"/>
  <c r="I41" i="3" s="1"/>
  <c r="D41" i="3"/>
  <c r="H41" i="3" s="1"/>
  <c r="G40" i="3"/>
  <c r="F40" i="3"/>
  <c r="J40" i="3" s="1"/>
  <c r="E40" i="3"/>
  <c r="I40" i="3" s="1"/>
  <c r="D40" i="3"/>
  <c r="H40" i="3" s="1"/>
  <c r="G39" i="3"/>
  <c r="F39" i="3"/>
  <c r="J39" i="3" s="1"/>
  <c r="E39" i="3"/>
  <c r="I39" i="3" s="1"/>
  <c r="D39" i="3"/>
  <c r="H39" i="3" s="1"/>
  <c r="G38" i="3"/>
  <c r="F38" i="3"/>
  <c r="J38" i="3" s="1"/>
  <c r="E38" i="3"/>
  <c r="I38" i="3" s="1"/>
  <c r="D38" i="3"/>
  <c r="H38" i="3" s="1"/>
  <c r="G37" i="3"/>
  <c r="F37" i="3"/>
  <c r="J37" i="3" s="1"/>
  <c r="E37" i="3"/>
  <c r="I37" i="3" s="1"/>
  <c r="D37" i="3"/>
  <c r="H37" i="3" s="1"/>
  <c r="G36" i="3"/>
  <c r="F36" i="3"/>
  <c r="J36" i="3" s="1"/>
  <c r="E36" i="3"/>
  <c r="I36" i="3" s="1"/>
  <c r="D36" i="3"/>
  <c r="H36" i="3" s="1"/>
  <c r="G35" i="3"/>
  <c r="F35" i="3"/>
  <c r="J35" i="3" s="1"/>
  <c r="E35" i="3"/>
  <c r="I35" i="3" s="1"/>
  <c r="D35" i="3"/>
  <c r="H35" i="3" s="1"/>
  <c r="G34" i="3"/>
  <c r="F34" i="3"/>
  <c r="J34" i="3" s="1"/>
  <c r="E34" i="3"/>
  <c r="I34" i="3" s="1"/>
  <c r="D34" i="3"/>
  <c r="H34" i="3" s="1"/>
  <c r="G33" i="3"/>
  <c r="F33" i="3"/>
  <c r="J33" i="3" s="1"/>
  <c r="E33" i="3"/>
  <c r="I33" i="3" s="1"/>
  <c r="D33" i="3"/>
  <c r="H33" i="3" s="1"/>
  <c r="G32" i="3"/>
  <c r="F32" i="3"/>
  <c r="J32" i="3" s="1"/>
  <c r="E32" i="3"/>
  <c r="I32" i="3" s="1"/>
  <c r="D32" i="3"/>
  <c r="H32" i="3" s="1"/>
  <c r="G31" i="3"/>
  <c r="F31" i="3"/>
  <c r="J31" i="3" s="1"/>
  <c r="E31" i="3"/>
  <c r="I31" i="3" s="1"/>
  <c r="D31" i="3"/>
  <c r="H31" i="3" s="1"/>
  <c r="G75" i="3"/>
  <c r="F75" i="3"/>
  <c r="J75" i="3" s="1"/>
  <c r="E75" i="3"/>
  <c r="I75" i="3" s="1"/>
  <c r="D75" i="3"/>
  <c r="H75" i="3" s="1"/>
  <c r="G30" i="3"/>
  <c r="F30" i="3"/>
  <c r="J30" i="3" s="1"/>
  <c r="E30" i="3"/>
  <c r="I30" i="3" s="1"/>
  <c r="D30" i="3"/>
  <c r="H30" i="3" s="1"/>
  <c r="G29" i="3"/>
  <c r="F29" i="3"/>
  <c r="J29" i="3" s="1"/>
  <c r="E29" i="3"/>
  <c r="I29" i="3" s="1"/>
  <c r="D29" i="3"/>
  <c r="H29" i="3" s="1"/>
  <c r="G28" i="3"/>
  <c r="F28" i="3"/>
  <c r="J28" i="3" s="1"/>
  <c r="E28" i="3"/>
  <c r="I28" i="3" s="1"/>
  <c r="D28" i="3"/>
  <c r="H28" i="3" s="1"/>
  <c r="G27" i="3"/>
  <c r="F27" i="3"/>
  <c r="J27" i="3" s="1"/>
  <c r="E27" i="3"/>
  <c r="I27" i="3" s="1"/>
  <c r="D27" i="3"/>
  <c r="H27" i="3" s="1"/>
  <c r="G70" i="3"/>
  <c r="F70" i="3"/>
  <c r="J70" i="3" s="1"/>
  <c r="E70" i="3"/>
  <c r="I70" i="3" s="1"/>
  <c r="D70" i="3"/>
  <c r="H70" i="3" s="1"/>
  <c r="G69" i="3"/>
  <c r="F69" i="3"/>
  <c r="J69" i="3" s="1"/>
  <c r="E69" i="3"/>
  <c r="I69" i="3" s="1"/>
  <c r="D69" i="3"/>
  <c r="H69" i="3" s="1"/>
  <c r="G26" i="3"/>
  <c r="F26" i="3"/>
  <c r="J26" i="3" s="1"/>
  <c r="E26" i="3"/>
  <c r="I26" i="3" s="1"/>
  <c r="D26" i="3"/>
  <c r="H26" i="3" s="1"/>
  <c r="G25" i="3"/>
  <c r="F25" i="3"/>
  <c r="J25" i="3" s="1"/>
  <c r="E25" i="3"/>
  <c r="I25" i="3" s="1"/>
  <c r="D25" i="3"/>
  <c r="H25" i="3" s="1"/>
  <c r="G24" i="3"/>
  <c r="F24" i="3"/>
  <c r="J24" i="3" s="1"/>
  <c r="E24" i="3"/>
  <c r="I24" i="3" s="1"/>
  <c r="D24" i="3"/>
  <c r="H24" i="3" s="1"/>
  <c r="G23" i="3"/>
  <c r="F23" i="3"/>
  <c r="J23" i="3" s="1"/>
  <c r="E23" i="3"/>
  <c r="I23" i="3" s="1"/>
  <c r="D23" i="3"/>
  <c r="H23" i="3" s="1"/>
  <c r="G22" i="3"/>
  <c r="F22" i="3"/>
  <c r="J22" i="3" s="1"/>
  <c r="E22" i="3"/>
  <c r="I22" i="3" s="1"/>
  <c r="D22" i="3"/>
  <c r="H22" i="3" s="1"/>
  <c r="G21" i="3"/>
  <c r="F21" i="3"/>
  <c r="J21" i="3" s="1"/>
  <c r="E21" i="3"/>
  <c r="I21" i="3" s="1"/>
  <c r="D21" i="3"/>
  <c r="H21" i="3" s="1"/>
  <c r="G20" i="3"/>
  <c r="F20" i="3"/>
  <c r="J20" i="3" s="1"/>
  <c r="E20" i="3"/>
  <c r="I20" i="3" s="1"/>
  <c r="D20" i="3"/>
  <c r="H20" i="3" s="1"/>
  <c r="G19" i="3"/>
  <c r="F19" i="3"/>
  <c r="J19" i="3" s="1"/>
  <c r="E19" i="3"/>
  <c r="I19" i="3" s="1"/>
  <c r="D19" i="3"/>
  <c r="H19" i="3" s="1"/>
  <c r="G18" i="3"/>
  <c r="F18" i="3"/>
  <c r="J18" i="3" s="1"/>
  <c r="E18" i="3"/>
  <c r="I18" i="3" s="1"/>
  <c r="D18" i="3"/>
  <c r="H18" i="3" s="1"/>
  <c r="G17" i="3"/>
  <c r="F17" i="3"/>
  <c r="J17" i="3" s="1"/>
  <c r="E17" i="3"/>
  <c r="I17" i="3" s="1"/>
  <c r="D17" i="3"/>
  <c r="H17" i="3" s="1"/>
  <c r="G16" i="3"/>
  <c r="F16" i="3"/>
  <c r="J16" i="3" s="1"/>
  <c r="E16" i="3"/>
  <c r="I16" i="3" s="1"/>
  <c r="D16" i="3"/>
  <c r="H16" i="3" s="1"/>
  <c r="G15" i="3"/>
  <c r="F15" i="3"/>
  <c r="J15" i="3" s="1"/>
  <c r="E15" i="3"/>
  <c r="I15" i="3" s="1"/>
  <c r="H15" i="3"/>
  <c r="G14" i="3"/>
  <c r="K14" i="3" s="1"/>
  <c r="F14" i="3"/>
  <c r="J14" i="3" s="1"/>
  <c r="E14" i="3"/>
  <c r="I14" i="3" s="1"/>
  <c r="D14" i="3"/>
  <c r="H14" i="3" s="1"/>
  <c r="G13" i="3"/>
  <c r="K13" i="3" s="1"/>
  <c r="F13" i="3"/>
  <c r="J13" i="3" s="1"/>
  <c r="E13" i="3"/>
  <c r="I13" i="3" s="1"/>
  <c r="D13" i="3"/>
  <c r="H13" i="3" s="1"/>
  <c r="G12" i="3"/>
  <c r="K12" i="3" s="1"/>
  <c r="F12" i="3"/>
  <c r="J12" i="3" s="1"/>
  <c r="E12" i="3"/>
  <c r="I12" i="3" s="1"/>
  <c r="D12" i="3"/>
  <c r="H12" i="3" s="1"/>
  <c r="G11" i="3"/>
  <c r="K11" i="3" s="1"/>
  <c r="F11" i="3"/>
  <c r="J11" i="3" s="1"/>
  <c r="E11" i="3"/>
  <c r="I11" i="3" s="1"/>
  <c r="D11" i="3"/>
  <c r="H11" i="3" s="1"/>
  <c r="G53" i="3"/>
  <c r="F53" i="3"/>
  <c r="J53" i="3" s="1"/>
  <c r="E53" i="3"/>
  <c r="I53" i="3" s="1"/>
  <c r="D53" i="3"/>
  <c r="H53" i="3" s="1"/>
  <c r="G10" i="3"/>
  <c r="K10" i="3" s="1"/>
  <c r="F10" i="3"/>
  <c r="J10" i="3" s="1"/>
  <c r="E10" i="3"/>
  <c r="I10" i="3" s="1"/>
  <c r="D10" i="3"/>
  <c r="H10" i="3" s="1"/>
  <c r="G9" i="3"/>
  <c r="K9" i="3" s="1"/>
  <c r="F9" i="3"/>
  <c r="J9" i="3" s="1"/>
  <c r="E9" i="3"/>
  <c r="I9" i="3" s="1"/>
  <c r="D9" i="3"/>
  <c r="H9" i="3" s="1"/>
  <c r="G8" i="3"/>
  <c r="K8" i="3" s="1"/>
  <c r="F8" i="3"/>
  <c r="J8" i="3" s="1"/>
  <c r="E8" i="3"/>
  <c r="I8" i="3" s="1"/>
  <c r="D8" i="3"/>
  <c r="H8" i="3" s="1"/>
  <c r="G7" i="3"/>
  <c r="K7" i="3" s="1"/>
  <c r="F7" i="3"/>
  <c r="J7" i="3" s="1"/>
  <c r="E7" i="3"/>
  <c r="I7" i="3" s="1"/>
  <c r="D7" i="3"/>
  <c r="H7" i="3" s="1"/>
  <c r="G6" i="3"/>
  <c r="K6" i="3" s="1"/>
  <c r="F6" i="3"/>
  <c r="J6" i="3" s="1"/>
  <c r="E6" i="3"/>
  <c r="I6" i="3" s="1"/>
  <c r="D6" i="3"/>
  <c r="H6" i="3" s="1"/>
  <c r="G5" i="3"/>
  <c r="K5" i="3" s="1"/>
  <c r="F5" i="3"/>
  <c r="J5" i="3" s="1"/>
  <c r="E5" i="3"/>
  <c r="I5" i="3" s="1"/>
  <c r="D5" i="3"/>
  <c r="H5" i="3" s="1"/>
  <c r="G4" i="3"/>
  <c r="K4" i="3" s="1"/>
  <c r="F4" i="3"/>
  <c r="J4" i="3" s="1"/>
  <c r="E4" i="3"/>
  <c r="I4" i="3" s="1"/>
  <c r="D4" i="3"/>
  <c r="H4" i="3" s="1"/>
  <c r="G3" i="3"/>
  <c r="K3" i="3" s="1"/>
  <c r="F3" i="3"/>
  <c r="J3" i="3" s="1"/>
  <c r="E3" i="3"/>
  <c r="I3" i="3" s="1"/>
  <c r="L4" i="3" l="1"/>
  <c r="L5" i="3"/>
  <c r="L6" i="3"/>
  <c r="L7" i="3"/>
  <c r="L8" i="3"/>
  <c r="L9" i="3"/>
  <c r="L10" i="3"/>
  <c r="L53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69" i="3"/>
  <c r="L70" i="3"/>
  <c r="L27" i="3"/>
  <c r="L28" i="3"/>
  <c r="L29" i="3"/>
  <c r="L30" i="3"/>
  <c r="L75" i="3"/>
  <c r="L31" i="3"/>
  <c r="L110" i="3"/>
  <c r="L114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01" i="3"/>
  <c r="L102" i="3"/>
  <c r="L3" i="3"/>
  <c r="L36" i="3"/>
  <c r="L37" i="3"/>
  <c r="L38" i="3"/>
  <c r="L104" i="3"/>
  <c r="L40" i="3"/>
  <c r="L41" i="3"/>
  <c r="L44" i="3"/>
  <c r="L45" i="3"/>
  <c r="L46" i="3"/>
  <c r="L47" i="3"/>
  <c r="L48" i="3"/>
  <c r="L49" i="3"/>
  <c r="L50" i="3"/>
  <c r="L51" i="3"/>
  <c r="L52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71" i="3"/>
  <c r="L72" i="3"/>
  <c r="L73" i="3"/>
  <c r="L74" i="3"/>
  <c r="L76" i="3"/>
  <c r="L77" i="3"/>
  <c r="L78" i="3"/>
  <c r="L79" i="3"/>
  <c r="L80" i="3"/>
  <c r="L81" i="3"/>
  <c r="L82" i="3"/>
  <c r="L83" i="3"/>
  <c r="L90" i="3"/>
  <c r="L93" i="3"/>
  <c r="L94" i="3"/>
  <c r="L98" i="3"/>
  <c r="L106" i="3"/>
  <c r="L107" i="3"/>
  <c r="L32" i="3"/>
  <c r="L33" i="3"/>
  <c r="L34" i="3"/>
  <c r="L39" i="3"/>
  <c r="L42" i="3"/>
  <c r="L35" i="3"/>
  <c r="L43" i="3"/>
  <c r="L84" i="3"/>
  <c r="L85" i="3"/>
  <c r="L86" i="3"/>
  <c r="L89" i="3"/>
  <c r="L97" i="3"/>
  <c r="L105" i="3"/>
  <c r="L88" i="3"/>
  <c r="L91" i="3"/>
  <c r="L96" i="3"/>
  <c r="L99" i="3"/>
  <c r="L108" i="3"/>
  <c r="L111" i="3"/>
  <c r="L87" i="3"/>
  <c r="L92" i="3"/>
  <c r="L95" i="3"/>
  <c r="L100" i="3"/>
  <c r="L103" i="3"/>
  <c r="L109" i="3"/>
  <c r="L112" i="3"/>
  <c r="L115" i="3"/>
  <c r="L113" i="3"/>
  <c r="L116" i="3"/>
  <c r="L165" i="3" l="1"/>
</calcChain>
</file>

<file path=xl/comments1.xml><?xml version="1.0" encoding="utf-8"?>
<comments xmlns="http://schemas.openxmlformats.org/spreadsheetml/2006/main">
  <authors>
    <author>Bruno Dantas Patury Accioly</author>
  </authors>
  <commentList>
    <comment ref="G14" authorId="0" shapeId="0">
      <text>
        <r>
          <rPr>
            <sz val="9"/>
            <color indexed="81"/>
            <rFont val="Segoe UI"/>
            <family val="2"/>
          </rPr>
          <t xml:space="preserve">Esta categoria só é valida para os festivais da classificação </t>
        </r>
        <r>
          <rPr>
            <b/>
            <u/>
            <sz val="9"/>
            <color indexed="81"/>
            <rFont val="Segoe UI"/>
            <family val="2"/>
          </rPr>
          <t>Especial</t>
        </r>
        <r>
          <rPr>
            <sz val="9"/>
            <color indexed="81"/>
            <rFont val="Segoe UI"/>
            <family val="2"/>
          </rPr>
          <t xml:space="preserve">. Os demais festivais (Classes A, B e C) </t>
        </r>
        <r>
          <rPr>
            <b/>
            <u/>
            <sz val="9"/>
            <color indexed="81"/>
            <rFont val="Segoe UI"/>
            <family val="2"/>
          </rPr>
          <t>não</t>
        </r>
        <r>
          <rPr>
            <sz val="9"/>
            <color indexed="81"/>
            <rFont val="Segoe UI"/>
            <family val="2"/>
          </rPr>
          <t xml:space="preserve"> são elegíveis para pontuar nesta categoria.</t>
        </r>
      </text>
    </comment>
  </commentList>
</comments>
</file>

<file path=xl/sharedStrings.xml><?xml version="1.0" encoding="utf-8"?>
<sst xmlns="http://schemas.openxmlformats.org/spreadsheetml/2006/main" count="788" uniqueCount="265">
  <si>
    <t>Alemanha</t>
  </si>
  <si>
    <t>Festival Internacional de Cinema de Berlim</t>
  </si>
  <si>
    <t>França</t>
  </si>
  <si>
    <t>Festival de Cannes</t>
  </si>
  <si>
    <t>Estados Unidos</t>
  </si>
  <si>
    <t>Oscar</t>
  </si>
  <si>
    <t>Itália</t>
  </si>
  <si>
    <t>Mostra Internacional de Arte Cinematográfica de Veneza</t>
  </si>
  <si>
    <t>África do Sul</t>
  </si>
  <si>
    <t>Festival Internacional  de Documentários e Animação de Leipzig</t>
  </si>
  <si>
    <t>Argentina</t>
  </si>
  <si>
    <t>Festival Internacional de Cine Político</t>
  </si>
  <si>
    <t>Brasil</t>
  </si>
  <si>
    <t>Anima Mundi</t>
  </si>
  <si>
    <t>Festival de Brasília</t>
  </si>
  <si>
    <t>É Tudo Verdade</t>
  </si>
  <si>
    <t>Festival de Gramado</t>
  </si>
  <si>
    <t>Mostra Internacional de Cinema de São Paulo</t>
  </si>
  <si>
    <t>Festival do Rio</t>
  </si>
  <si>
    <t>Canadá</t>
  </si>
  <si>
    <t>Festival de Cinema Mundial de Montreal</t>
  </si>
  <si>
    <t>Ottawa International Animation Festival</t>
  </si>
  <si>
    <t>Vancouver International Film Festival</t>
  </si>
  <si>
    <t>Colômbia</t>
  </si>
  <si>
    <t>Festival de Cinema de Cartagena</t>
  </si>
  <si>
    <t>Festival Internacional de Cinema de Pusan</t>
  </si>
  <si>
    <t>Croácia</t>
  </si>
  <si>
    <t>Zagreb World Festival of Animated Films - Animafest Zagreb</t>
  </si>
  <si>
    <t>Cuba</t>
  </si>
  <si>
    <t>Festival Internacional do Novo Cinema Latino-americano (Festival de Havana)</t>
  </si>
  <si>
    <t>Dinamarca</t>
  </si>
  <si>
    <t>CPH:DOX - Festival Internacional de Cinema Documentário de Copenhagen</t>
  </si>
  <si>
    <t>Escócia</t>
  </si>
  <si>
    <t>Festival Internacional de Cinema de Edimburgo</t>
  </si>
  <si>
    <t>Espanha</t>
  </si>
  <si>
    <t>Donostia - Festival Internacional de Cinema de San Sebastián</t>
  </si>
  <si>
    <t>Chicago Children - Festival de Cinema Infantil de Chicago</t>
  </si>
  <si>
    <t>Sundance Film Festival</t>
  </si>
  <si>
    <t>Festival Internacional de Cinema de Miami</t>
  </si>
  <si>
    <t>Festival Internacional de Cinema de São Francisco</t>
  </si>
  <si>
    <t>Festival Internacional de Cinema de Nova York</t>
  </si>
  <si>
    <t>Festival Internacional de Cinema de Chicago</t>
  </si>
  <si>
    <t>Cinéma du Réel</t>
  </si>
  <si>
    <t>Encontros de Cinema da Amércia Latina de Toulouse</t>
  </si>
  <si>
    <t xml:space="preserve">Festival de Cinema e Cultura da América Latina de Biarritz </t>
  </si>
  <si>
    <t xml:space="preserve">Festival Internacional de Animação - Annecy </t>
  </si>
  <si>
    <t>Festival Internacional de Documentários de Marselha</t>
  </si>
  <si>
    <t>Festival Internacional Entrevues Belfort</t>
  </si>
  <si>
    <t xml:space="preserve">Festival Trois Continents (Nantes) </t>
  </si>
  <si>
    <t>Holanda</t>
  </si>
  <si>
    <t>Festival Internacional de Cinema de Roterdã</t>
  </si>
  <si>
    <t>IDFA - Festival Internacional de Documentários de Amsterdam</t>
  </si>
  <si>
    <t>Índia</t>
  </si>
  <si>
    <t xml:space="preserve">The Golden Elephant - Festival Internacional de Cinema Infantil da Índia </t>
  </si>
  <si>
    <t>Inglaterra</t>
  </si>
  <si>
    <t>Festival de Cinema de Roma</t>
  </si>
  <si>
    <t>Festival Internacional de Turim</t>
  </si>
  <si>
    <t>México</t>
  </si>
  <si>
    <t>Festival Internacional de Cinema de Guadalajara</t>
  </si>
  <si>
    <t xml:space="preserve">FICUNAM </t>
  </si>
  <si>
    <t>Suíça</t>
  </si>
  <si>
    <t>Visions du Réel (Nyon)</t>
  </si>
  <si>
    <t>Festival de Cinema de Locarno</t>
  </si>
  <si>
    <t>Uruguai</t>
  </si>
  <si>
    <t>Festival Internacional de Cinema do Uruguai</t>
  </si>
  <si>
    <t>Festival Internacional de Cinema de Durban</t>
  </si>
  <si>
    <t>Festival Internacional Mannheim Heidelberg</t>
  </si>
  <si>
    <t>Festival Internacional de Cinema de Munique (Filmfest München)</t>
  </si>
  <si>
    <t>Festival Internacional de Cine "Nueva Mirada" para Infancia e la Juventud (Argentina)</t>
  </si>
  <si>
    <t>Festival Internacional de Mar Del Plata</t>
  </si>
  <si>
    <t>Austrália</t>
  </si>
  <si>
    <t>Áustria</t>
  </si>
  <si>
    <t>Festival Internacional de Cinema de Viena</t>
  </si>
  <si>
    <t>Festival Paulínia de Cinema</t>
  </si>
  <si>
    <t>Cine PE - Fetival Audiovisual do Recife</t>
  </si>
  <si>
    <t>Cine Ceará</t>
  </si>
  <si>
    <t>Festival de Nouveau Cinéma</t>
  </si>
  <si>
    <t>Chile</t>
  </si>
  <si>
    <t>Festival Internacional de Viña del Mar</t>
  </si>
  <si>
    <t>Festival de Cinema de Bogotá</t>
  </si>
  <si>
    <t>Festival de Cinema Ibero-americano de Huelva</t>
  </si>
  <si>
    <t xml:space="preserve">Semana Internacional de Cine de Valladolid (Seminci) </t>
  </si>
  <si>
    <t xml:space="preserve">Sitges - Festival Internacional de Cinema Fantástico da Catalunha </t>
  </si>
  <si>
    <t xml:space="preserve">Zinebi - Festival internacional de cinema Documentário e Curtas-Metragens de Bilbao </t>
  </si>
  <si>
    <t>Festival Internacional de Cinema Latino de Los Angeles</t>
  </si>
  <si>
    <t>Festival de Cinema de Tribeca (Nova York)</t>
  </si>
  <si>
    <t>Estônia</t>
  </si>
  <si>
    <t>Black Nights Film Festival</t>
  </si>
  <si>
    <t>Japão</t>
  </si>
  <si>
    <t>Festival Internacional de Cinema de Tóquio</t>
  </si>
  <si>
    <t>Marrocos</t>
  </si>
  <si>
    <t>Marrakech International Film Festival</t>
  </si>
  <si>
    <t>Docs DF - Festival Internacional de Documentário da Cidade do México</t>
  </si>
  <si>
    <t>Portugal</t>
  </si>
  <si>
    <t>DOCLISBOA - Festival Internatcional de Cinema</t>
  </si>
  <si>
    <t>INDIELISBOA - Festival Internacional de Cinema Independente</t>
  </si>
  <si>
    <t>Festival de Cinema Luso Brasileiro de Santa Maria da Feira</t>
  </si>
  <si>
    <t>Queer Lisboa - Festival Internacional de Cinema Queer</t>
  </si>
  <si>
    <t>Sheffield Doc Fest</t>
  </si>
  <si>
    <t>Rússia</t>
  </si>
  <si>
    <t>Festival Internacional de Cinema de Moscou</t>
  </si>
  <si>
    <t>ATLANTIDOC - Festival Internacional de Cinema Documentário</t>
  </si>
  <si>
    <t>Festival Internacional de Cinema de Punta Del Este</t>
  </si>
  <si>
    <t>Festival Internacional de Melbourne</t>
  </si>
  <si>
    <t>Cine Esquema Novo - Festival de Cinema de Porto Alegre</t>
  </si>
  <si>
    <t>FEMINA - Festival Internacional de Cinema Feminino</t>
  </si>
  <si>
    <t>Festival Internacional de Cinema e Vídeo Ambiental - FICA</t>
  </si>
  <si>
    <t xml:space="preserve">Forumdoc.bh - Festival do Filme Documentário e Etnográfico </t>
  </si>
  <si>
    <t>Mostra do Filme Livre</t>
  </si>
  <si>
    <t>RECINE - Festival Internacional de Cinema de Arquivo</t>
  </si>
  <si>
    <t>Bulgária</t>
  </si>
  <si>
    <t>Sofia International Film Festival</t>
  </si>
  <si>
    <t>Festival Internacional de Documentários Hot Docs</t>
  </si>
  <si>
    <t>ALUCINE - Toronto Latin Media Festival</t>
  </si>
  <si>
    <t xml:space="preserve">Vancouver Queer Film Festival </t>
  </si>
  <si>
    <t>China</t>
  </si>
  <si>
    <t>Festival de Cinema de Shangai</t>
  </si>
  <si>
    <t>Hong Kong International Film Festival</t>
  </si>
  <si>
    <t>Egito</t>
  </si>
  <si>
    <t>Festival Internacional de Cinema do Cairo</t>
  </si>
  <si>
    <t>Cinema Jove - Festival Internacional de Cine</t>
  </si>
  <si>
    <t>Festival Internacional de Cinema de Gijon</t>
  </si>
  <si>
    <t xml:space="preserve">Ann Arbor Film Festival </t>
  </si>
  <si>
    <t>Chicago Latino Film Festival</t>
  </si>
  <si>
    <t>Cine Las Americas International Film Festival</t>
  </si>
  <si>
    <t>Frameline - Festival Internacional de Cinema LGBT de São Francisco</t>
  </si>
  <si>
    <t xml:space="preserve">Full Frame Documentary Film Festival </t>
  </si>
  <si>
    <t>Hamptons International Film Festival</t>
  </si>
  <si>
    <t>Nashville Film Festival</t>
  </si>
  <si>
    <t>New York International Children's Film Festival</t>
  </si>
  <si>
    <t>Palm Springs</t>
  </si>
  <si>
    <t xml:space="preserve">Rhode Island International Film Festival </t>
  </si>
  <si>
    <t xml:space="preserve">RiverRun International Film Festival </t>
  </si>
  <si>
    <t>South by Southwest - Festival de Cinema e Música de Austin</t>
  </si>
  <si>
    <t>Festival Internacional de Cinema de Amiens</t>
  </si>
  <si>
    <t>Festival Internacional de Film de Femmes</t>
  </si>
  <si>
    <t>Grécia</t>
  </si>
  <si>
    <t>Athens International Film Festival</t>
  </si>
  <si>
    <t>Thessaloniki International Film Festival</t>
  </si>
  <si>
    <t>IFFK - International Film Festival of Kerala</t>
  </si>
  <si>
    <t xml:space="preserve">IDSFFK - International Documentary &amp; Short Film Festival of Kerala </t>
  </si>
  <si>
    <t xml:space="preserve">Courmayeur Noir in Festival </t>
  </si>
  <si>
    <t>Festival de Trento</t>
  </si>
  <si>
    <t xml:space="preserve">Giffoni Film Festival </t>
  </si>
  <si>
    <t>Festival Internacional de Cinema de Morelia</t>
  </si>
  <si>
    <t>Polônia</t>
  </si>
  <si>
    <t>Festival de Cinema de Varsóvia</t>
  </si>
  <si>
    <t>CINANIMA</t>
  </si>
  <si>
    <t>FANTASPORTO - Festival Internacional de Cinema do Porto</t>
  </si>
  <si>
    <t xml:space="preserve">Festroia - Troia International Film Festival  </t>
  </si>
  <si>
    <t>Romênia</t>
  </si>
  <si>
    <t>Transilvania International Film Festival</t>
  </si>
  <si>
    <t>República Tcheca</t>
  </si>
  <si>
    <t>Festival Internacional de Cinema de Karlovy Vary</t>
  </si>
  <si>
    <t>St Petersburg International  Film Festival</t>
  </si>
  <si>
    <t>Suécia</t>
  </si>
  <si>
    <t>Festival Internacional de Cinema de Estocolmo</t>
  </si>
  <si>
    <t xml:space="preserve">FIFF - Festival Internacional de Films de Fribourg </t>
  </si>
  <si>
    <t>Zurich Film Festival</t>
  </si>
  <si>
    <t>Turquia</t>
  </si>
  <si>
    <t>Festival de Cinema de Istambul</t>
  </si>
  <si>
    <t>Ucrânia</t>
  </si>
  <si>
    <t>Molodist - Festival Internacional de Cinema de Kiev</t>
  </si>
  <si>
    <t>Especial</t>
  </si>
  <si>
    <t>A</t>
  </si>
  <si>
    <t>B</t>
  </si>
  <si>
    <t>C</t>
  </si>
  <si>
    <t>Mostra de Cinema de Tiradentes (Minas Gerais)</t>
  </si>
  <si>
    <t>Ouagadougou, Burkina Faso</t>
  </si>
  <si>
    <t>FESPACO - Festival Panafricano de Cinema</t>
  </si>
  <si>
    <t>Bélgica</t>
  </si>
  <si>
    <t>Film Festival Ghent</t>
  </si>
  <si>
    <t>Los Angeles AFI Fest</t>
  </si>
  <si>
    <t>Festival de Cinema de Cracóvia</t>
  </si>
  <si>
    <t>Mumbai International Film Festival</t>
  </si>
  <si>
    <t>LIDF - London International Documentary Festival</t>
  </si>
  <si>
    <t>SIFF - Seattle International Film Festival</t>
  </si>
  <si>
    <t>SFF - Sydney Film Festival</t>
  </si>
  <si>
    <t>BIFFF - Brussels International Fantastic Film Festival</t>
  </si>
  <si>
    <t>Festival Internacional de Cinema de Valdivia</t>
  </si>
  <si>
    <t>IFFI - Festival Internacional de cinema da Índia</t>
  </si>
  <si>
    <t>Coreia do Sul</t>
  </si>
  <si>
    <t>Jeonju Internacional Film Festival</t>
  </si>
  <si>
    <t>Llamale H - Festival Internacional de Cine Sobre Diversidad Sexual y de Género</t>
  </si>
  <si>
    <t>LUCAS Internationales KinderFilmFestival</t>
  </si>
  <si>
    <t>Classificação</t>
  </si>
  <si>
    <t>Festival / País</t>
  </si>
  <si>
    <t>CLASSIFICAÇÃO</t>
  </si>
  <si>
    <t>PRÊMIO*</t>
  </si>
  <si>
    <t>PARTICIPAÇÃO EM MOSTRA COMPETITIVA</t>
  </si>
  <si>
    <t>ESPECIAL</t>
  </si>
  <si>
    <t>PARTICIPAÇÃO EM MOSTRA NÃO COMPETITIVA</t>
  </si>
  <si>
    <t>PARTICIPAÇÃO EM MOSTRA COMPETITIVA (S/N)?</t>
  </si>
  <si>
    <t>PARTICIPAÇÃO EM MOSTRA NÃO COMPETITIVA (S/N)?</t>
  </si>
  <si>
    <t>SIM</t>
  </si>
  <si>
    <r>
      <t>1. DADOS DA EMPRESA¹</t>
    </r>
    <r>
      <rPr>
        <sz val="8"/>
        <color theme="1"/>
        <rFont val="Calibri"/>
        <family val="2"/>
        <scheme val="minor"/>
      </rPr>
      <t xml:space="preserve"> </t>
    </r>
  </si>
  <si>
    <t xml:space="preserve">Telefone: (   ) </t>
  </si>
  <si>
    <t xml:space="preserve">E-mail: </t>
  </si>
  <si>
    <t>NºRegistro ANCINE:</t>
  </si>
  <si>
    <t>2. DADOS DO(S) REPRESENTANTE(S) LEGAL(IS)²</t>
  </si>
  <si>
    <t xml:space="preserve">Nome: </t>
  </si>
  <si>
    <t xml:space="preserve">Cargo: </t>
  </si>
  <si>
    <t>CPF:</t>
  </si>
  <si>
    <t>Identidade:</t>
  </si>
  <si>
    <t>Órgão Emissor:</t>
  </si>
  <si>
    <t xml:space="preserve">3. DADOS DA OBRA CINEMATOGRÁFICA </t>
  </si>
  <si>
    <t>Título da Obra:</t>
  </si>
  <si>
    <t>N° CPB:</t>
  </si>
  <si>
    <t>Nº CRT SALAS DE EXIBIÇÃO:</t>
  </si>
  <si>
    <t>Ano de Produção:</t>
  </si>
  <si>
    <t>Duração da obra:</t>
  </si>
  <si>
    <t>Ano de lançamento em sala de exibição:</t>
  </si>
  <si>
    <t>Classificada na ANCINE como obra brasileira independente apta a constituir espaço qualificado:</t>
  </si>
  <si>
    <t>(    ) SIM   (    ) NÃO</t>
  </si>
  <si>
    <t>4. DECLARAÇÃO</t>
  </si>
  <si>
    <t>Local e data:</t>
  </si>
  <si>
    <t>Assinatura do(s) representante(s) legal(is):</t>
  </si>
  <si>
    <t>Total Obtido
Pontuação Final</t>
  </si>
  <si>
    <t>OUTROS PRÊMIOS</t>
  </si>
  <si>
    <t>Premiado Melhor Diretor e/ou Melhor Filme (S/N)?</t>
  </si>
  <si>
    <t>OUTROS PRÊMIOS (S/N)?</t>
  </si>
  <si>
    <t>REQUERIMENTO DE INSCRIÇÃO</t>
  </si>
  <si>
    <t>LISTA DE FESTIVAIS E CONGÊNERES</t>
  </si>
  <si>
    <t>KIFF - Kolkata International Film Festival</t>
  </si>
  <si>
    <t>FIPRESCI - Melhor Filme do Ano</t>
  </si>
  <si>
    <t>BFI - Festival de Cinema de Londres</t>
  </si>
  <si>
    <t>Art of the Real</t>
  </si>
  <si>
    <t>New Directors New Films</t>
  </si>
  <si>
    <t>Comentário do Analista ANCINE</t>
  </si>
  <si>
    <t>Etapa</t>
  </si>
  <si>
    <t>Orientações</t>
  </si>
  <si>
    <t>#</t>
  </si>
  <si>
    <t>Relação de Festivais</t>
  </si>
  <si>
    <t>Finalização</t>
  </si>
  <si>
    <t>Requerimento de Inscrição</t>
  </si>
  <si>
    <t>PARTICIPAÇÃO EM MOSTRA COMPETITIVA?</t>
  </si>
  <si>
    <t>Premiado Melhor Diretor e/ou Melhor Filme?</t>
  </si>
  <si>
    <t>PARTICIPAÇÃO EM MOSTRA NÃO COMPETITIVA?</t>
  </si>
  <si>
    <t>OUTROS PRÊMIOS?</t>
  </si>
  <si>
    <t>AA</t>
  </si>
  <si>
    <t>Festival Internacional de Cinema de Toronto</t>
  </si>
  <si>
    <t>Festival Dei Popoli - Festival Internacional de Documentário</t>
  </si>
  <si>
    <t>Festival de Cinema Brasileiro de Miami</t>
  </si>
  <si>
    <t>Festival de Cinema Brasileiro de Nova York</t>
  </si>
  <si>
    <t>Festival du Film Brésilien de Montreal</t>
  </si>
  <si>
    <t>Festival de Cinema Brésilien de Paris</t>
  </si>
  <si>
    <t>BAFICI</t>
  </si>
  <si>
    <t>NOME DA OBRA:</t>
  </si>
  <si>
    <t>FESTIN Lisboa</t>
  </si>
  <si>
    <t>LAKINO Berlim</t>
  </si>
  <si>
    <t>CINEKID</t>
  </si>
  <si>
    <t>Bósnia Herzegonvina</t>
  </si>
  <si>
    <t>Sarajevo Film Festival</t>
  </si>
  <si>
    <t>Janela Internacional do Cinema</t>
  </si>
  <si>
    <t xml:space="preserve">Panorama Internacional Coisa de Cinema </t>
  </si>
  <si>
    <t>Olhar de Cinema - Festival Internacional de Curitiba</t>
  </si>
  <si>
    <t>Semana dos Realizadores</t>
  </si>
  <si>
    <t>O Requerimento de Inscrição deve ser preenchido, impresso e devidamente assinado pelo (s) Representante(s) Legal(is). O usuário só terá acesso aos campos que devam ser preenchidos. Os demais estão bloqueados para edição pois são de uso exclusivo da ANCINE.</t>
  </si>
  <si>
    <t>Razão Social:</t>
  </si>
  <si>
    <t>CNPJ:</t>
  </si>
  <si>
    <t>PONTUAÇÃO TOTAL OBTIDA - PRODAV/07-2016 - DESEMPENHO ARTÍSTICO</t>
  </si>
  <si>
    <t xml:space="preserve">Para fins de atendimento aos requisitos deste Edital, declaramos, sob as penas da lei, que: 
4.1. Tenho ciência e concordo com os termos deste Edital; 
4.2. Esta empresa apresenta situação regular perante a ANCINE, FSA, BRDE, Dívida Ativa da União, FGTS, CADIN, CEIS e demais tributos federais; 
4.3. As informações prestadas neste formulário e na lista de Festivais e Congêneres são verdadeiras e de minha inteira responsabilidade. 
</t>
  </si>
  <si>
    <t>¹caberá à empresa produtora manter atualizado o seu registro de empresa junto à ANCINE. Essa deverá ser requerente do registro da obra (CPB) na ANCINE, conforme item 2.1.1 b) do Edital;
² Advertência! O representante legal signatário deve ser o mesmo que consta no SAD, assim como a forma de representação deve ser seguida. No caso de representação conjunta, todos os representantes devem assinar ou enviar procuração em original ou cópia autenticada. Caso a ficha de inscrição seja assinada por procurador, enviar procuração em original ou cópia autenticada.</t>
  </si>
  <si>
    <r>
      <t>1 - O usuário deverá preencher com "</t>
    </r>
    <r>
      <rPr>
        <i/>
        <sz val="11"/>
        <color theme="1"/>
        <rFont val="Calibri"/>
        <family val="2"/>
        <scheme val="minor"/>
      </rPr>
      <t>SIM</t>
    </r>
    <r>
      <rPr>
        <sz val="11"/>
        <color theme="1"/>
        <rFont val="Calibri"/>
        <family val="2"/>
        <scheme val="minor"/>
      </rPr>
      <t>" ao lado do festival em que for comprovar a participação ou premiação;
2 - Para os festivais em que não tenha havido participação ou premiação não é necessário ação, bastando deixar em branco;
3 - A Categoria "</t>
    </r>
    <r>
      <rPr>
        <i/>
        <sz val="11"/>
        <color theme="1"/>
        <rFont val="Calibri"/>
        <family val="2"/>
        <scheme val="minor"/>
      </rPr>
      <t>Outros Prêmios</t>
    </r>
    <r>
      <rPr>
        <sz val="11"/>
        <color theme="1"/>
        <rFont val="Calibri"/>
        <family val="2"/>
        <scheme val="minor"/>
      </rPr>
      <t>" só é válida para os festivais da Classe Especial e da Classe AA (item 5.3.4 do Edital);
4 - O Campo "</t>
    </r>
    <r>
      <rPr>
        <i/>
        <sz val="11"/>
        <color theme="1"/>
        <rFont val="Calibri"/>
        <family val="2"/>
        <scheme val="minor"/>
      </rPr>
      <t>Comentários</t>
    </r>
    <r>
      <rPr>
        <sz val="11"/>
        <color theme="1"/>
        <rFont val="Calibri"/>
        <family val="2"/>
        <scheme val="minor"/>
      </rPr>
      <t>" é de uso exclusivo da ANCINE;
5 - Nas colunas "</t>
    </r>
    <r>
      <rPr>
        <i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>" até "</t>
    </r>
    <r>
      <rPr>
        <i/>
        <sz val="11"/>
        <color theme="1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", </t>
    </r>
    <r>
      <rPr>
        <b/>
        <u/>
        <sz val="11"/>
        <color rgb="FFFF0000"/>
        <rFont val="Calibri"/>
        <family val="2"/>
        <scheme val="minor"/>
      </rPr>
      <t>somente uma</t>
    </r>
    <r>
      <rPr>
        <sz val="11"/>
        <color theme="1"/>
        <rFont val="Calibri"/>
        <family val="2"/>
        <scheme val="minor"/>
      </rPr>
      <t xml:space="preserve"> delas poderá ser marcada com "</t>
    </r>
    <r>
      <rPr>
        <i/>
        <sz val="11"/>
        <color theme="1"/>
        <rFont val="Calibri"/>
        <family val="2"/>
        <scheme val="minor"/>
      </rPr>
      <t>SIM</t>
    </r>
    <r>
      <rPr>
        <sz val="11"/>
        <color theme="1"/>
        <rFont val="Calibri"/>
        <family val="2"/>
        <scheme val="minor"/>
      </rPr>
      <t>". Nas classes "</t>
    </r>
    <r>
      <rPr>
        <i/>
        <sz val="11"/>
        <color theme="1"/>
        <rFont val="Calibri"/>
        <family val="2"/>
        <scheme val="minor"/>
      </rPr>
      <t>Especial</t>
    </r>
    <r>
      <rPr>
        <sz val="11"/>
        <color theme="1"/>
        <rFont val="Calibri"/>
        <family val="2"/>
        <scheme val="minor"/>
      </rPr>
      <t>" e "AA", além dessa coluna, poderá ser marcada simultaneamente a coluna "</t>
    </r>
    <r>
      <rPr>
        <i/>
        <sz val="11"/>
        <color theme="1"/>
        <rFont val="Calibri"/>
        <family val="2"/>
        <scheme val="minor"/>
      </rPr>
      <t>G</t>
    </r>
    <r>
      <rPr>
        <sz val="11"/>
        <color theme="1"/>
        <rFont val="Calibri"/>
        <family val="2"/>
        <scheme val="minor"/>
      </rPr>
      <t>", se cabível;
6 - Após a conclusão o usuário deverá imprimir, datar ,assinar e enviar à Ancine juntamente com os demais documentos. Tal qual o Formulário de Inscrição, a Relação de Festivais deverá ser assinada pelo(s) Representante(s) Legal(is);
7 - Para agilizar a localização do Festival basta apertar as teclas "CTRL" + "L" que irá abrir uma caixa de diálogo. Nela basta apenas digitar a(s) palavra(s)-chave que o Excel irá buscar os Festivais com esta (s)palavra(s)-chave, tornando a localização do Festival mais rápida e fácil.</t>
    </r>
  </si>
  <si>
    <r>
      <t xml:space="preserve">1 - Após a conclusão, </t>
    </r>
    <r>
      <rPr>
        <b/>
        <sz val="11"/>
        <color theme="1"/>
        <rFont val="Calibri"/>
        <family val="2"/>
        <scheme val="minor"/>
      </rPr>
      <t>este arquivo deverá ser gravado em mídia física e enviado</t>
    </r>
    <r>
      <rPr>
        <sz val="11"/>
        <color theme="1"/>
        <rFont val="Calibri"/>
        <family val="2"/>
        <scheme val="minor"/>
      </rPr>
      <t xml:space="preserve"> juntamente com os demais documentos estabelecidos em Edital.
2 - A documentação física deverá ser enviada para a ANCINE. Todos os detalhes sobre a documentação a ser enviada, endereço, e outras informações estão disponíveis no Anexo I do Edital.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</si>
</sst>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u/>
      <sz val="9"/>
      <color indexed="81"/>
      <name val="Segoe UI"/>
      <family val="2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14996795556505021"/>
      </right>
      <top/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65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Fill="1"/>
    <xf numFmtId="164" fontId="0" fillId="0" borderId="2" xfId="0" applyNumberForma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1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36" xfId="0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0" fillId="9" borderId="6" xfId="0" applyFill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left" vertical="center" wrapText="1"/>
    </xf>
    <xf numFmtId="0" fontId="0" fillId="10" borderId="6" xfId="0" applyFill="1" applyBorder="1" applyAlignment="1" applyProtection="1">
      <alignment horizontal="center" vertical="center"/>
    </xf>
    <xf numFmtId="0" fontId="0" fillId="10" borderId="2" xfId="0" applyFill="1" applyBorder="1" applyAlignment="1" applyProtection="1">
      <alignment horizontal="left" vertical="center" wrapText="1"/>
    </xf>
    <xf numFmtId="0" fontId="0" fillId="10" borderId="2" xfId="0" applyFont="1" applyFill="1" applyBorder="1" applyAlignment="1" applyProtection="1">
      <alignment horizontal="left" vertical="center" wrapText="1"/>
    </xf>
    <xf numFmtId="0" fontId="0" fillId="4" borderId="17" xfId="0" applyFill="1" applyBorder="1" applyAlignment="1" applyProtection="1">
      <alignment horizontal="center" vertical="center"/>
    </xf>
    <xf numFmtId="0" fontId="1" fillId="4" borderId="18" xfId="0" applyFont="1" applyFill="1" applyBorder="1" applyAlignment="1" applyProtection="1">
      <alignment horizontal="left" vertical="center" wrapText="1"/>
    </xf>
    <xf numFmtId="0" fontId="0" fillId="7" borderId="6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left" vertical="center" wrapText="1"/>
    </xf>
    <xf numFmtId="0" fontId="0" fillId="8" borderId="6" xfId="0" applyFill="1" applyBorder="1" applyAlignment="1" applyProtection="1">
      <alignment horizontal="center" vertical="center"/>
    </xf>
    <xf numFmtId="0" fontId="0" fillId="8" borderId="2" xfId="0" applyFont="1" applyFill="1" applyBorder="1" applyAlignment="1" applyProtection="1">
      <alignment horizontal="left" vertical="center" wrapText="1"/>
    </xf>
    <xf numFmtId="0" fontId="0" fillId="8" borderId="2" xfId="0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0" fillId="9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10" borderId="2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8" borderId="2" xfId="0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vertical="center"/>
      <protection locked="0"/>
    </xf>
    <xf numFmtId="0" fontId="0" fillId="0" borderId="49" xfId="0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4" fillId="0" borderId="47" xfId="0" applyFont="1" applyBorder="1" applyAlignment="1" applyProtection="1">
      <alignment vertical="center"/>
      <protection locked="0"/>
    </xf>
    <xf numFmtId="0" fontId="4" fillId="0" borderId="44" xfId="0" applyFont="1" applyBorder="1" applyAlignment="1" applyProtection="1">
      <alignment vertical="center"/>
      <protection locked="0"/>
    </xf>
    <xf numFmtId="0" fontId="0" fillId="0" borderId="45" xfId="0" applyBorder="1" applyAlignment="1" applyProtection="1">
      <alignment vertical="center"/>
      <protection locked="0"/>
    </xf>
    <xf numFmtId="0" fontId="5" fillId="0" borderId="43" xfId="0" applyFont="1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4" fillId="0" borderId="37" xfId="0" applyFont="1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0" fillId="0" borderId="50" xfId="0" applyBorder="1" applyAlignment="1">
      <alignment horizontal="center" vertical="center"/>
    </xf>
    <xf numFmtId="0" fontId="9" fillId="0" borderId="51" xfId="1" applyBorder="1" applyAlignment="1">
      <alignment horizontal="center" vertical="center"/>
    </xf>
    <xf numFmtId="0" fontId="0" fillId="0" borderId="52" xfId="0" applyBorder="1" applyAlignment="1">
      <alignment vertical="center" wrapText="1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0" fillId="9" borderId="7" xfId="0" applyFill="1" applyBorder="1" applyAlignment="1" applyProtection="1">
      <alignment horizontal="left" vertical="center" wrapText="1"/>
    </xf>
    <xf numFmtId="0" fontId="1" fillId="4" borderId="7" xfId="0" applyFont="1" applyFill="1" applyBorder="1" applyAlignment="1" applyProtection="1">
      <alignment horizontal="left" vertical="center" wrapText="1"/>
    </xf>
    <xf numFmtId="0" fontId="0" fillId="10" borderId="7" xfId="0" applyFill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  <protection locked="0"/>
    </xf>
    <xf numFmtId="0" fontId="0" fillId="10" borderId="7" xfId="0" applyFont="1" applyFill="1" applyBorder="1" applyAlignment="1" applyProtection="1">
      <alignment horizontal="left" vertical="center" wrapText="1"/>
    </xf>
    <xf numFmtId="0" fontId="1" fillId="4" borderId="19" xfId="0" applyFont="1" applyFill="1" applyBorder="1" applyAlignment="1" applyProtection="1">
      <alignment horizontal="left" vertical="center" wrapText="1"/>
    </xf>
    <xf numFmtId="0" fontId="0" fillId="7" borderId="7" xfId="0" applyFill="1" applyBorder="1" applyAlignment="1" applyProtection="1">
      <alignment horizontal="left" vertical="center" wrapText="1"/>
    </xf>
    <xf numFmtId="0" fontId="0" fillId="8" borderId="7" xfId="0" applyFont="1" applyFill="1" applyBorder="1" applyAlignment="1" applyProtection="1">
      <alignment horizontal="left" vertical="center" wrapText="1"/>
    </xf>
    <xf numFmtId="0" fontId="0" fillId="8" borderId="7" xfId="0" applyFill="1" applyBorder="1" applyAlignment="1" applyProtection="1">
      <alignment horizontal="left" vertical="center" wrapText="1"/>
    </xf>
    <xf numFmtId="0" fontId="0" fillId="9" borderId="56" xfId="0" applyFill="1" applyBorder="1" applyAlignment="1" applyProtection="1">
      <alignment horizontal="center" vertical="center"/>
      <protection locked="0"/>
    </xf>
    <xf numFmtId="0" fontId="0" fillId="4" borderId="56" xfId="0" applyFill="1" applyBorder="1" applyAlignment="1" applyProtection="1">
      <alignment horizontal="center" vertical="center"/>
      <protection locked="0"/>
    </xf>
    <xf numFmtId="0" fontId="0" fillId="4" borderId="56" xfId="0" applyFill="1" applyBorder="1" applyAlignment="1" applyProtection="1">
      <alignment horizontal="left" vertical="center"/>
      <protection locked="0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horizontal="center" vertical="center"/>
    </xf>
    <xf numFmtId="0" fontId="9" fillId="0" borderId="60" xfId="1" applyBorder="1" applyAlignment="1">
      <alignment horizontal="center" vertical="center"/>
    </xf>
    <xf numFmtId="0" fontId="0" fillId="0" borderId="61" xfId="0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0" fillId="11" borderId="6" xfId="0" applyFill="1" applyBorder="1" applyAlignment="1" applyProtection="1">
      <alignment horizontal="center" vertical="center"/>
    </xf>
    <xf numFmtId="0" fontId="0" fillId="11" borderId="2" xfId="0" applyFill="1" applyBorder="1" applyAlignment="1" applyProtection="1">
      <alignment horizontal="left" vertical="center" wrapText="1"/>
    </xf>
    <xf numFmtId="0" fontId="0" fillId="11" borderId="2" xfId="0" applyFill="1" applyBorder="1" applyAlignment="1" applyProtection="1">
      <alignment horizontal="center" vertical="center"/>
      <protection locked="0"/>
    </xf>
    <xf numFmtId="0" fontId="0" fillId="11" borderId="56" xfId="0" applyFill="1" applyBorder="1" applyAlignment="1" applyProtection="1">
      <alignment horizontal="center" vertical="center"/>
      <protection locked="0"/>
    </xf>
    <xf numFmtId="0" fontId="0" fillId="11" borderId="7" xfId="0" applyFill="1" applyBorder="1" applyAlignment="1" applyProtection="1">
      <alignment horizontal="left" vertical="center" wrapText="1"/>
    </xf>
    <xf numFmtId="0" fontId="0" fillId="0" borderId="0" xfId="0" applyFill="1" applyAlignment="1">
      <alignment vertical="center"/>
    </xf>
    <xf numFmtId="0" fontId="0" fillId="10" borderId="6" xfId="0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18" xfId="0" applyBorder="1" applyAlignment="1">
      <alignment horizontal="left" vertical="center"/>
    </xf>
    <xf numFmtId="0" fontId="0" fillId="0" borderId="62" xfId="0" applyBorder="1" applyAlignment="1">
      <alignment horizontal="center" vertical="center"/>
    </xf>
    <xf numFmtId="0" fontId="0" fillId="8" borderId="62" xfId="0" applyFill="1" applyBorder="1" applyAlignment="1" applyProtection="1">
      <alignment horizontal="center" vertical="center"/>
    </xf>
    <xf numFmtId="0" fontId="0" fillId="8" borderId="63" xfId="0" applyFill="1" applyBorder="1" applyAlignment="1" applyProtection="1">
      <alignment horizontal="left" vertical="center" wrapText="1"/>
    </xf>
    <xf numFmtId="0" fontId="0" fillId="8" borderId="63" xfId="0" applyFill="1" applyBorder="1" applyAlignment="1" applyProtection="1">
      <alignment horizontal="center" vertical="center"/>
      <protection locked="0"/>
    </xf>
    <xf numFmtId="0" fontId="0" fillId="8" borderId="64" xfId="0" applyFill="1" applyBorder="1" applyAlignment="1" applyProtection="1">
      <alignment horizontal="left"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5" borderId="14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0" borderId="20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1" fillId="0" borderId="0" xfId="0" applyFont="1" applyAlignment="1">
      <alignment horizont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/>
      <protection locked="0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0" fillId="0" borderId="65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0" fontId="0" fillId="0" borderId="67" xfId="0" applyBorder="1" applyAlignment="1" applyProtection="1">
      <alignment vertical="center"/>
      <protection locked="0"/>
    </xf>
    <xf numFmtId="0" fontId="4" fillId="0" borderId="67" xfId="0" applyFont="1" applyBorder="1" applyAlignment="1" applyProtection="1">
      <alignment vertical="center"/>
      <protection locked="0"/>
    </xf>
    <xf numFmtId="0" fontId="0" fillId="0" borderId="62" xfId="0" applyBorder="1" applyAlignment="1" applyProtection="1">
      <alignment vertical="center"/>
      <protection locked="0"/>
    </xf>
    <xf numFmtId="0" fontId="0" fillId="0" borderId="40" xfId="0" applyBorder="1" applyAlignment="1" applyProtection="1">
      <alignment horizontal="left" vertical="center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4" fillId="0" borderId="68" xfId="0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vertical="center"/>
      <protection locked="0"/>
    </xf>
    <xf numFmtId="0" fontId="4" fillId="0" borderId="40" xfId="0" applyFont="1" applyBorder="1" applyAlignment="1" applyProtection="1">
      <alignment vertical="center"/>
      <protection locked="0"/>
    </xf>
    <xf numFmtId="0" fontId="0" fillId="0" borderId="41" xfId="0" applyBorder="1" applyAlignment="1">
      <alignment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0</xdr:row>
      <xdr:rowOff>0</xdr:rowOff>
    </xdr:from>
    <xdr:to>
      <xdr:col>4</xdr:col>
      <xdr:colOff>6781801</xdr:colOff>
      <xdr:row>8</xdr:row>
      <xdr:rowOff>142874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" y="0"/>
          <a:ext cx="8772526" cy="13620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3</xdr:col>
      <xdr:colOff>2095500</xdr:colOff>
      <xdr:row>5</xdr:row>
      <xdr:rowOff>142874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1" y="0"/>
          <a:ext cx="5968999" cy="1095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723900</xdr:colOff>
      <xdr:row>3</xdr:row>
      <xdr:rowOff>101600</xdr:rowOff>
    </xdr:from>
    <xdr:to>
      <xdr:col>7</xdr:col>
      <xdr:colOff>292100</xdr:colOff>
      <xdr:row>9</xdr:row>
      <xdr:rowOff>177800</xdr:rowOff>
    </xdr:to>
    <xdr:pic>
      <xdr:nvPicPr>
        <xdr:cNvPr id="2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00" y="533400"/>
          <a:ext cx="819150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C1:E13"/>
  <sheetViews>
    <sheetView showGridLines="0" topLeftCell="B1" workbookViewId="0">
      <selection activeCell="E12" sqref="E12"/>
    </sheetView>
  </sheetViews>
  <sheetFormatPr defaultRowHeight="15" x14ac:dyDescent="0.25"/>
  <cols>
    <col min="1" max="2" width="9.140625" style="108"/>
    <col min="3" max="3" width="2.42578125" style="107" customWidth="1"/>
    <col min="4" max="4" width="27.5703125" style="108" bestFit="1" customWidth="1"/>
    <col min="5" max="5" width="101.85546875" style="108" customWidth="1"/>
    <col min="6" max="16384" width="9.140625" style="108"/>
  </cols>
  <sheetData>
    <row r="1" spans="3:5" ht="12" customHeight="1" x14ac:dyDescent="0.25"/>
    <row r="2" spans="3:5" ht="12" customHeight="1" x14ac:dyDescent="0.25"/>
    <row r="3" spans="3:5" ht="12" customHeight="1" x14ac:dyDescent="0.25"/>
    <row r="4" spans="3:5" ht="12" customHeight="1" x14ac:dyDescent="0.25"/>
    <row r="5" spans="3:5" ht="12" customHeight="1" x14ac:dyDescent="0.25"/>
    <row r="6" spans="3:5" ht="12" customHeight="1" x14ac:dyDescent="0.25"/>
    <row r="7" spans="3:5" ht="12" customHeight="1" x14ac:dyDescent="0.25"/>
    <row r="8" spans="3:5" ht="12" customHeight="1" x14ac:dyDescent="0.25"/>
    <row r="9" spans="3:5" ht="12" customHeight="1" thickBot="1" x14ac:dyDescent="0.3"/>
    <row r="10" spans="3:5" ht="26.25" customHeight="1" thickBot="1" x14ac:dyDescent="0.3">
      <c r="C10" s="86" t="s">
        <v>231</v>
      </c>
      <c r="D10" s="87" t="s">
        <v>229</v>
      </c>
      <c r="E10" s="88" t="s">
        <v>230</v>
      </c>
    </row>
    <row r="11" spans="3:5" ht="45" x14ac:dyDescent="0.25">
      <c r="C11" s="83">
        <v>1</v>
      </c>
      <c r="D11" s="84" t="s">
        <v>234</v>
      </c>
      <c r="E11" s="85" t="s">
        <v>257</v>
      </c>
    </row>
    <row r="12" spans="3:5" ht="225" x14ac:dyDescent="0.25">
      <c r="C12" s="103">
        <v>2</v>
      </c>
      <c r="D12" s="104" t="s">
        <v>232</v>
      </c>
      <c r="E12" s="105" t="s">
        <v>263</v>
      </c>
    </row>
    <row r="13" spans="3:5" ht="81.75" customHeight="1" thickBot="1" x14ac:dyDescent="0.3">
      <c r="C13" s="101">
        <v>3</v>
      </c>
      <c r="D13" s="106" t="s">
        <v>233</v>
      </c>
      <c r="E13" s="102" t="s">
        <v>264</v>
      </c>
    </row>
  </sheetData>
  <sheetProtection algorithmName="SHA-512" hashValue="P9Bwbx2r17MqZWklSTe+C9xtJkn1vVKgUfEZl+OiE1UFNqtJAzhKetnfFxsiRLdIpR+S91hI09+rPs3JFGICxg==" saltValue="0S4tgtI42U8nRQcJJ7v+rQ==" spinCount="100000" sheet="1" objects="1" scenarios="1"/>
  <hyperlinks>
    <hyperlink ref="D11" location="'Formulario Inscrição'!A1" display="Preencha a Ficha de inscrição "/>
    <hyperlink ref="D12" location="Festivais!A1" display="Relação de Festivais"/>
  </hyperlink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7:G30"/>
  <sheetViews>
    <sheetView showGridLines="0" zoomScaleNormal="100" workbookViewId="0">
      <selection activeCell="B19" sqref="B19:C19"/>
    </sheetView>
  </sheetViews>
  <sheetFormatPr defaultRowHeight="15" x14ac:dyDescent="0.25"/>
  <cols>
    <col min="1" max="1" width="1.85546875" style="15" customWidth="1"/>
    <col min="2" max="2" width="30.5703125" style="15" customWidth="1"/>
    <col min="3" max="3" width="27.5703125" style="15" customWidth="1"/>
    <col min="4" max="4" width="31.5703125" style="15" customWidth="1"/>
    <col min="5" max="5" width="2.28515625" style="15" customWidth="1"/>
    <col min="6" max="16384" width="9.140625" style="15"/>
  </cols>
  <sheetData>
    <row r="7" spans="2:4" x14ac:dyDescent="0.25">
      <c r="B7" s="135" t="s">
        <v>221</v>
      </c>
      <c r="C7" s="135"/>
      <c r="D7" s="135"/>
    </row>
    <row r="8" spans="2:4" ht="16.5" customHeight="1" thickBot="1" x14ac:dyDescent="0.3"/>
    <row r="9" spans="2:4" ht="15.75" thickBot="1" x14ac:dyDescent="0.3">
      <c r="B9" s="130" t="s">
        <v>195</v>
      </c>
      <c r="C9" s="131"/>
      <c r="D9" s="132"/>
    </row>
    <row r="10" spans="2:4" s="64" customFormat="1" ht="25.5" customHeight="1" x14ac:dyDescent="0.25">
      <c r="B10" s="133" t="s">
        <v>258</v>
      </c>
      <c r="C10" s="134"/>
      <c r="D10" s="69" t="s">
        <v>259</v>
      </c>
    </row>
    <row r="11" spans="2:4" s="64" customFormat="1" ht="25.5" customHeight="1" thickBot="1" x14ac:dyDescent="0.3">
      <c r="B11" s="70" t="s">
        <v>196</v>
      </c>
      <c r="C11" s="71" t="s">
        <v>197</v>
      </c>
      <c r="D11" s="72" t="s">
        <v>198</v>
      </c>
    </row>
    <row r="12" spans="2:4" ht="15.75" thickBot="1" x14ac:dyDescent="0.3">
      <c r="B12" s="130" t="s">
        <v>199</v>
      </c>
      <c r="C12" s="131"/>
      <c r="D12" s="132"/>
    </row>
    <row r="13" spans="2:4" s="64" customFormat="1" ht="25.5" customHeight="1" x14ac:dyDescent="0.25">
      <c r="B13" s="133" t="s">
        <v>200</v>
      </c>
      <c r="C13" s="134"/>
      <c r="D13" s="69" t="s">
        <v>201</v>
      </c>
    </row>
    <row r="14" spans="2:4" s="64" customFormat="1" ht="25.5" customHeight="1" thickBot="1" x14ac:dyDescent="0.3">
      <c r="B14" s="73" t="s">
        <v>202</v>
      </c>
      <c r="C14" s="74" t="s">
        <v>203</v>
      </c>
      <c r="D14" s="75" t="s">
        <v>204</v>
      </c>
    </row>
    <row r="15" spans="2:4" ht="15.75" thickBot="1" x14ac:dyDescent="0.3">
      <c r="B15" s="130" t="s">
        <v>205</v>
      </c>
      <c r="C15" s="131"/>
      <c r="D15" s="132"/>
    </row>
    <row r="16" spans="2:4" s="64" customFormat="1" ht="25.5" customHeight="1" x14ac:dyDescent="0.25">
      <c r="B16" s="153" t="s">
        <v>206</v>
      </c>
      <c r="C16" s="154"/>
      <c r="D16" s="155"/>
    </row>
    <row r="17" spans="2:7" s="64" customFormat="1" ht="25.5" customHeight="1" x14ac:dyDescent="0.25">
      <c r="B17" s="163" t="s">
        <v>207</v>
      </c>
      <c r="C17" s="164"/>
      <c r="D17" s="156"/>
    </row>
    <row r="18" spans="2:7" s="64" customFormat="1" ht="25.5" customHeight="1" x14ac:dyDescent="0.25">
      <c r="B18" s="133" t="s">
        <v>208</v>
      </c>
      <c r="C18" s="134"/>
      <c r="D18" s="157"/>
    </row>
    <row r="19" spans="2:7" s="64" customFormat="1" ht="25.5" customHeight="1" x14ac:dyDescent="0.25">
      <c r="B19" s="159" t="s">
        <v>209</v>
      </c>
      <c r="C19" s="160"/>
      <c r="D19" s="162" t="s">
        <v>210</v>
      </c>
    </row>
    <row r="20" spans="2:7" s="64" customFormat="1" ht="25.5" customHeight="1" thickBot="1" x14ac:dyDescent="0.3">
      <c r="B20" s="158" t="s">
        <v>211</v>
      </c>
      <c r="C20" s="76"/>
      <c r="D20" s="161"/>
    </row>
    <row r="21" spans="2:7" ht="25.5" customHeight="1" x14ac:dyDescent="0.25">
      <c r="B21" s="42" t="s">
        <v>212</v>
      </c>
      <c r="C21" s="28"/>
      <c r="D21" s="27"/>
    </row>
    <row r="22" spans="2:7" s="64" customFormat="1" ht="25.5" customHeight="1" thickBot="1" x14ac:dyDescent="0.3">
      <c r="B22" s="78" t="s">
        <v>213</v>
      </c>
      <c r="C22" s="79"/>
      <c r="D22" s="77"/>
      <c r="E22" s="80"/>
      <c r="G22" s="66"/>
    </row>
    <row r="23" spans="2:7" ht="15.75" thickBot="1" x14ac:dyDescent="0.3">
      <c r="B23" s="130" t="s">
        <v>214</v>
      </c>
      <c r="C23" s="131"/>
      <c r="D23" s="132"/>
    </row>
    <row r="24" spans="2:7" ht="24" customHeight="1" x14ac:dyDescent="0.25">
      <c r="B24" s="136" t="s">
        <v>261</v>
      </c>
      <c r="C24" s="137"/>
      <c r="D24" s="138"/>
    </row>
    <row r="25" spans="2:7" ht="30.75" customHeight="1" x14ac:dyDescent="0.25">
      <c r="B25" s="124"/>
      <c r="C25" s="125"/>
      <c r="D25" s="126"/>
    </row>
    <row r="26" spans="2:7" ht="33.75" customHeight="1" x14ac:dyDescent="0.25">
      <c r="B26" s="124"/>
      <c r="C26" s="125"/>
      <c r="D26" s="126"/>
    </row>
    <row r="27" spans="2:7" s="64" customFormat="1" ht="25.5" customHeight="1" x14ac:dyDescent="0.25">
      <c r="B27" s="139" t="s">
        <v>215</v>
      </c>
      <c r="C27" s="140"/>
      <c r="D27" s="141"/>
    </row>
    <row r="28" spans="2:7" s="64" customFormat="1" ht="25.5" customHeight="1" x14ac:dyDescent="0.25">
      <c r="B28" s="142" t="s">
        <v>216</v>
      </c>
      <c r="C28" s="143"/>
      <c r="D28" s="144"/>
    </row>
    <row r="29" spans="2:7" ht="60.75" customHeight="1" x14ac:dyDescent="0.25">
      <c r="B29" s="124" t="s">
        <v>262</v>
      </c>
      <c r="C29" s="125"/>
      <c r="D29" s="126"/>
    </row>
    <row r="30" spans="2:7" ht="49.5" customHeight="1" thickBot="1" x14ac:dyDescent="0.3">
      <c r="B30" s="127"/>
      <c r="C30" s="128"/>
      <c r="D30" s="129"/>
    </row>
  </sheetData>
  <sheetProtection algorithmName="SHA-512" hashValue="WK9+JTv3ATTucxalal7P6/fBNrwSiEFFIRT2/0uf5O06yEo5FpNwIy3Ayu0fNXMd7g96rNvvFb6b7F7zmMMTqA==" saltValue="+wmrHm+TaOWDYUSsEvjxlA==" spinCount="100000" sheet="1" objects="1" scenarios="1"/>
  <mergeCells count="15">
    <mergeCell ref="B7:D7"/>
    <mergeCell ref="B23:D23"/>
    <mergeCell ref="B24:D26"/>
    <mergeCell ref="B27:D27"/>
    <mergeCell ref="B28:D28"/>
    <mergeCell ref="B17:C17"/>
    <mergeCell ref="B29:D30"/>
    <mergeCell ref="B9:D9"/>
    <mergeCell ref="B10:C10"/>
    <mergeCell ref="B12:D12"/>
    <mergeCell ref="B13:C13"/>
    <mergeCell ref="B15:D15"/>
    <mergeCell ref="B16:C16"/>
    <mergeCell ref="B18:C18"/>
    <mergeCell ref="B19:C19"/>
  </mergeCells>
  <pageMargins left="0.511811024" right="0.511811024" top="0.78740157499999996" bottom="0.78740157499999996" header="0.31496062000000002" footer="0.31496062000000002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</sheetPr>
  <dimension ref="A1:BF252"/>
  <sheetViews>
    <sheetView showGridLines="0" tabSelected="1" zoomScale="90" zoomScaleNormal="90" workbookViewId="0">
      <pane xSplit="1" ySplit="14" topLeftCell="B15" activePane="bottomRight" state="frozen"/>
      <selection pane="topRight" activeCell="B1" sqref="B1"/>
      <selection pane="bottomLeft" activeCell="A3" sqref="A3"/>
      <selection pane="bottomRight" activeCell="E16" sqref="E16"/>
    </sheetView>
  </sheetViews>
  <sheetFormatPr defaultRowHeight="15" x14ac:dyDescent="0.25"/>
  <cols>
    <col min="1" max="1" width="2.28515625" style="15" customWidth="1"/>
    <col min="2" max="2" width="12.140625" style="14" bestFit="1" customWidth="1"/>
    <col min="3" max="3" width="49.7109375" style="41" customWidth="1"/>
    <col min="4" max="4" width="17.140625" style="15" customWidth="1"/>
    <col min="5" max="5" width="18" style="15" customWidth="1"/>
    <col min="6" max="6" width="17.28515625" style="15" customWidth="1"/>
    <col min="7" max="7" width="14.85546875" style="15" customWidth="1"/>
    <col min="8" max="8" width="49.7109375" style="81" customWidth="1"/>
    <col min="9" max="16384" width="9.140625" style="15"/>
  </cols>
  <sheetData>
    <row r="1" spans="2:8" ht="3.75" customHeight="1" x14ac:dyDescent="0.25"/>
    <row r="12" spans="2:8" x14ac:dyDescent="0.25">
      <c r="B12" s="145" t="s">
        <v>222</v>
      </c>
      <c r="C12" s="146"/>
      <c r="D12" s="146"/>
      <c r="E12" s="146"/>
      <c r="F12" s="146"/>
      <c r="G12" s="146"/>
      <c r="H12" s="82"/>
    </row>
    <row r="13" spans="2:8" ht="15.75" thickBot="1" x14ac:dyDescent="0.3">
      <c r="B13" s="116"/>
      <c r="C13" s="117"/>
      <c r="D13" s="117"/>
      <c r="E13" s="117"/>
      <c r="F13" s="117"/>
      <c r="G13" s="117"/>
      <c r="H13" s="82"/>
    </row>
    <row r="14" spans="2:8" s="14" customFormat="1" ht="45" x14ac:dyDescent="0.25">
      <c r="B14" s="43" t="s">
        <v>185</v>
      </c>
      <c r="C14" s="44" t="s">
        <v>186</v>
      </c>
      <c r="D14" s="44" t="s">
        <v>236</v>
      </c>
      <c r="E14" s="44" t="s">
        <v>235</v>
      </c>
      <c r="F14" s="44" t="s">
        <v>237</v>
      </c>
      <c r="G14" s="59" t="s">
        <v>238</v>
      </c>
      <c r="H14" s="59" t="s">
        <v>228</v>
      </c>
    </row>
    <row r="15" spans="2:8" ht="18" customHeight="1" x14ac:dyDescent="0.25">
      <c r="B15" s="47"/>
      <c r="C15" s="48" t="s">
        <v>0</v>
      </c>
      <c r="D15" s="61"/>
      <c r="E15" s="62"/>
      <c r="F15" s="62"/>
      <c r="G15" s="99"/>
      <c r="H15" s="90"/>
    </row>
    <row r="16" spans="2:8" ht="18" customHeight="1" x14ac:dyDescent="0.25">
      <c r="B16" s="45" t="s">
        <v>163</v>
      </c>
      <c r="C16" s="46" t="s">
        <v>1</v>
      </c>
      <c r="D16" s="60"/>
      <c r="E16" s="60"/>
      <c r="F16" s="60"/>
      <c r="G16" s="98"/>
      <c r="H16" s="89"/>
    </row>
    <row r="17" spans="2:8" ht="18" customHeight="1" x14ac:dyDescent="0.25">
      <c r="B17" s="47"/>
      <c r="C17" s="48" t="s">
        <v>2</v>
      </c>
      <c r="D17" s="61"/>
      <c r="E17" s="63"/>
      <c r="F17" s="63"/>
      <c r="G17" s="100"/>
      <c r="H17" s="90"/>
    </row>
    <row r="18" spans="2:8" ht="18" customHeight="1" x14ac:dyDescent="0.25">
      <c r="B18" s="45" t="s">
        <v>163</v>
      </c>
      <c r="C18" s="46" t="s">
        <v>3</v>
      </c>
      <c r="D18" s="60"/>
      <c r="E18" s="60"/>
      <c r="F18" s="60"/>
      <c r="G18" s="98"/>
      <c r="H18" s="89"/>
    </row>
    <row r="19" spans="2:8" ht="18" customHeight="1" x14ac:dyDescent="0.25">
      <c r="B19" s="47"/>
      <c r="C19" s="48" t="s">
        <v>4</v>
      </c>
      <c r="D19" s="61"/>
      <c r="E19" s="63"/>
      <c r="F19" s="63"/>
      <c r="G19" s="100"/>
      <c r="H19" s="90"/>
    </row>
    <row r="20" spans="2:8" ht="18" customHeight="1" x14ac:dyDescent="0.25">
      <c r="B20" s="45" t="s">
        <v>163</v>
      </c>
      <c r="C20" s="46" t="s">
        <v>5</v>
      </c>
      <c r="D20" s="60"/>
      <c r="E20" s="60"/>
      <c r="F20" s="60"/>
      <c r="G20" s="98"/>
      <c r="H20" s="89"/>
    </row>
    <row r="21" spans="2:8" ht="18" customHeight="1" x14ac:dyDescent="0.25">
      <c r="B21" s="47"/>
      <c r="C21" s="48" t="s">
        <v>6</v>
      </c>
      <c r="D21" s="61"/>
      <c r="E21" s="63"/>
      <c r="F21" s="63"/>
      <c r="G21" s="100"/>
      <c r="H21" s="90"/>
    </row>
    <row r="22" spans="2:8" ht="30" x14ac:dyDescent="0.25">
      <c r="B22" s="45" t="s">
        <v>163</v>
      </c>
      <c r="C22" s="46" t="s">
        <v>7</v>
      </c>
      <c r="D22" s="60"/>
      <c r="E22" s="60"/>
      <c r="F22" s="60"/>
      <c r="G22" s="98"/>
      <c r="H22" s="89"/>
    </row>
    <row r="23" spans="2:8" s="114" customFormat="1" x14ac:dyDescent="0.25">
      <c r="B23" s="109" t="s">
        <v>239</v>
      </c>
      <c r="C23" s="110" t="s">
        <v>224</v>
      </c>
      <c r="D23" s="111"/>
      <c r="E23" s="111"/>
      <c r="F23" s="111"/>
      <c r="G23" s="112"/>
      <c r="H23" s="113"/>
    </row>
    <row r="24" spans="2:8" ht="18" customHeight="1" x14ac:dyDescent="0.25">
      <c r="B24" s="47"/>
      <c r="C24" s="48" t="s">
        <v>19</v>
      </c>
      <c r="D24" s="61"/>
      <c r="E24" s="63"/>
      <c r="F24" s="63"/>
      <c r="G24" s="100"/>
      <c r="H24" s="90"/>
    </row>
    <row r="25" spans="2:8" s="114" customFormat="1" x14ac:dyDescent="0.25">
      <c r="B25" s="109" t="s">
        <v>239</v>
      </c>
      <c r="C25" s="110" t="s">
        <v>240</v>
      </c>
      <c r="D25" s="111"/>
      <c r="E25" s="111"/>
      <c r="F25" s="111"/>
      <c r="G25" s="112"/>
      <c r="H25" s="113"/>
    </row>
    <row r="26" spans="2:8" ht="18" customHeight="1" x14ac:dyDescent="0.25">
      <c r="B26" s="47"/>
      <c r="C26" s="48" t="s">
        <v>34</v>
      </c>
      <c r="D26" s="61"/>
      <c r="E26" s="63"/>
      <c r="F26" s="63"/>
      <c r="G26" s="100"/>
      <c r="H26" s="90"/>
    </row>
    <row r="27" spans="2:8" s="114" customFormat="1" ht="30" x14ac:dyDescent="0.25">
      <c r="B27" s="109" t="s">
        <v>239</v>
      </c>
      <c r="C27" s="110" t="s">
        <v>35</v>
      </c>
      <c r="D27" s="111"/>
      <c r="E27" s="111"/>
      <c r="F27" s="111"/>
      <c r="G27" s="112"/>
      <c r="H27" s="113"/>
    </row>
    <row r="28" spans="2:8" ht="18" customHeight="1" x14ac:dyDescent="0.25">
      <c r="B28" s="47"/>
      <c r="C28" s="48" t="s">
        <v>4</v>
      </c>
      <c r="D28" s="61"/>
      <c r="E28" s="63"/>
      <c r="F28" s="63"/>
      <c r="G28" s="100"/>
      <c r="H28" s="90"/>
    </row>
    <row r="29" spans="2:8" s="114" customFormat="1" x14ac:dyDescent="0.25">
      <c r="B29" s="109" t="s">
        <v>239</v>
      </c>
      <c r="C29" s="110" t="s">
        <v>37</v>
      </c>
      <c r="D29" s="111"/>
      <c r="E29" s="111"/>
      <c r="F29" s="111"/>
      <c r="G29" s="112"/>
      <c r="H29" s="113"/>
    </row>
    <row r="30" spans="2:8" ht="18" customHeight="1" x14ac:dyDescent="0.25">
      <c r="B30" s="47"/>
      <c r="C30" s="48" t="s">
        <v>2</v>
      </c>
      <c r="D30" s="61"/>
      <c r="E30" s="63"/>
      <c r="F30" s="63"/>
      <c r="G30" s="100"/>
      <c r="H30" s="90"/>
    </row>
    <row r="31" spans="2:8" s="114" customFormat="1" x14ac:dyDescent="0.25">
      <c r="B31" s="109" t="s">
        <v>239</v>
      </c>
      <c r="C31" s="110" t="s">
        <v>45</v>
      </c>
      <c r="D31" s="111"/>
      <c r="E31" s="111"/>
      <c r="F31" s="111"/>
      <c r="G31" s="112"/>
      <c r="H31" s="113"/>
    </row>
    <row r="32" spans="2:8" ht="18" customHeight="1" x14ac:dyDescent="0.25">
      <c r="B32" s="47"/>
      <c r="C32" s="48" t="s">
        <v>49</v>
      </c>
      <c r="D32" s="61"/>
      <c r="E32" s="63"/>
      <c r="F32" s="63"/>
      <c r="G32" s="100"/>
      <c r="H32" s="90"/>
    </row>
    <row r="33" spans="1:58" s="114" customFormat="1" x14ac:dyDescent="0.25">
      <c r="A33" s="15"/>
      <c r="B33" s="109" t="s">
        <v>239</v>
      </c>
      <c r="C33" s="110" t="s">
        <v>50</v>
      </c>
      <c r="D33" s="111"/>
      <c r="E33" s="111"/>
      <c r="F33" s="111"/>
      <c r="G33" s="112"/>
      <c r="H33" s="113"/>
    </row>
    <row r="34" spans="1:58" s="114" customFormat="1" ht="30" x14ac:dyDescent="0.25">
      <c r="A34" s="15"/>
      <c r="B34" s="109" t="s">
        <v>239</v>
      </c>
      <c r="C34" s="110" t="s">
        <v>51</v>
      </c>
      <c r="D34" s="111"/>
      <c r="E34" s="111"/>
      <c r="F34" s="111"/>
      <c r="G34" s="112"/>
      <c r="H34" s="113"/>
    </row>
    <row r="35" spans="1:58" ht="18" customHeight="1" x14ac:dyDescent="0.25">
      <c r="B35" s="47"/>
      <c r="C35" s="48" t="s">
        <v>60</v>
      </c>
      <c r="D35" s="61"/>
      <c r="E35" s="63"/>
      <c r="F35" s="63"/>
      <c r="G35" s="100"/>
      <c r="H35" s="90"/>
    </row>
    <row r="36" spans="1:58" s="114" customFormat="1" x14ac:dyDescent="0.25">
      <c r="A36" s="15"/>
      <c r="B36" s="109" t="s">
        <v>239</v>
      </c>
      <c r="C36" s="110" t="s">
        <v>62</v>
      </c>
      <c r="D36" s="111"/>
      <c r="E36" s="111"/>
      <c r="F36" s="111"/>
      <c r="G36" s="112"/>
      <c r="H36" s="113"/>
    </row>
    <row r="37" spans="1:58" ht="18" customHeight="1" x14ac:dyDescent="0.25">
      <c r="B37" s="47"/>
      <c r="C37" s="48" t="s">
        <v>8</v>
      </c>
      <c r="D37" s="61"/>
      <c r="E37" s="62"/>
      <c r="F37" s="62"/>
      <c r="G37" s="66"/>
      <c r="H37" s="90"/>
    </row>
    <row r="38" spans="1:58" s="49" customFormat="1" ht="18" customHeight="1" x14ac:dyDescent="0.25">
      <c r="A38" s="15"/>
      <c r="B38" s="49" t="s">
        <v>164</v>
      </c>
      <c r="C38" s="115" t="s">
        <v>65</v>
      </c>
      <c r="D38" s="65"/>
      <c r="E38" s="65"/>
      <c r="F38" s="65"/>
      <c r="G38" s="92"/>
      <c r="H38" s="91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6"/>
      <c r="AK38" s="66"/>
      <c r="AL38" s="66"/>
      <c r="AM38" s="66"/>
      <c r="AN38" s="66"/>
      <c r="AO38" s="66"/>
      <c r="AP38" s="66"/>
      <c r="AQ38" s="66"/>
      <c r="AR38" s="66"/>
      <c r="AS38" s="66"/>
      <c r="AT38" s="66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</row>
    <row r="39" spans="1:58" ht="18" customHeight="1" x14ac:dyDescent="0.25">
      <c r="B39" s="47"/>
      <c r="C39" s="48" t="s">
        <v>10</v>
      </c>
      <c r="D39" s="61"/>
      <c r="E39" s="62"/>
      <c r="F39" s="62"/>
      <c r="G39" s="66"/>
      <c r="H39" s="90"/>
    </row>
    <row r="40" spans="1:58" s="49" customFormat="1" ht="18" customHeight="1" x14ac:dyDescent="0.25">
      <c r="A40" s="15"/>
      <c r="B40" s="49" t="s">
        <v>164</v>
      </c>
      <c r="C40" s="115" t="s">
        <v>246</v>
      </c>
      <c r="D40" s="65"/>
      <c r="E40" s="65"/>
      <c r="F40" s="65"/>
      <c r="G40" s="92"/>
      <c r="H40" s="91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</row>
    <row r="41" spans="1:58" s="49" customFormat="1" ht="18" customHeight="1" x14ac:dyDescent="0.25">
      <c r="A41" s="15"/>
      <c r="B41" s="49" t="s">
        <v>164</v>
      </c>
      <c r="C41" s="115" t="s">
        <v>69</v>
      </c>
      <c r="D41" s="65"/>
      <c r="E41" s="65"/>
      <c r="F41" s="65"/>
      <c r="G41" s="92"/>
      <c r="H41" s="91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</row>
    <row r="42" spans="1:58" ht="18" customHeight="1" x14ac:dyDescent="0.25">
      <c r="B42" s="47"/>
      <c r="C42" s="48" t="s">
        <v>12</v>
      </c>
      <c r="D42" s="61"/>
      <c r="E42" s="62"/>
      <c r="F42" s="62"/>
      <c r="G42" s="66"/>
      <c r="H42" s="90"/>
    </row>
    <row r="43" spans="1:58" ht="18" customHeight="1" x14ac:dyDescent="0.25">
      <c r="B43" s="49" t="s">
        <v>164</v>
      </c>
      <c r="C43" s="51" t="s">
        <v>13</v>
      </c>
      <c r="D43" s="65"/>
      <c r="E43" s="65"/>
      <c r="F43" s="65"/>
      <c r="G43" s="92"/>
      <c r="H43" s="93"/>
    </row>
    <row r="44" spans="1:58" ht="18" customHeight="1" x14ac:dyDescent="0.25">
      <c r="B44" s="49" t="s">
        <v>164</v>
      </c>
      <c r="C44" s="50" t="s">
        <v>14</v>
      </c>
      <c r="D44" s="65"/>
      <c r="E44" s="65"/>
      <c r="F44" s="65"/>
      <c r="G44" s="66"/>
      <c r="H44" s="91"/>
    </row>
    <row r="45" spans="1:58" ht="18" customHeight="1" x14ac:dyDescent="0.25">
      <c r="B45" s="49" t="s">
        <v>164</v>
      </c>
      <c r="C45" s="50" t="s">
        <v>15</v>
      </c>
      <c r="D45" s="65"/>
      <c r="E45" s="65"/>
      <c r="F45" s="65"/>
      <c r="G45" s="66"/>
      <c r="H45" s="91"/>
    </row>
    <row r="46" spans="1:58" ht="18" customHeight="1" x14ac:dyDescent="0.25">
      <c r="B46" s="49" t="s">
        <v>164</v>
      </c>
      <c r="C46" s="50" t="s">
        <v>16</v>
      </c>
      <c r="D46" s="65"/>
      <c r="E46" s="65"/>
      <c r="F46" s="65"/>
      <c r="G46" s="66"/>
      <c r="H46" s="91"/>
    </row>
    <row r="47" spans="1:58" ht="18" customHeight="1" x14ac:dyDescent="0.25">
      <c r="B47" s="49" t="s">
        <v>164</v>
      </c>
      <c r="C47" s="50" t="s">
        <v>17</v>
      </c>
      <c r="D47" s="65"/>
      <c r="E47" s="65"/>
      <c r="F47" s="65"/>
      <c r="G47" s="66"/>
      <c r="H47" s="91"/>
    </row>
    <row r="48" spans="1:58" ht="18" customHeight="1" x14ac:dyDescent="0.25">
      <c r="B48" s="49" t="s">
        <v>164</v>
      </c>
      <c r="C48" s="50" t="s">
        <v>18</v>
      </c>
      <c r="D48" s="65"/>
      <c r="E48" s="65"/>
      <c r="F48" s="65"/>
      <c r="G48" s="66"/>
      <c r="H48" s="91"/>
    </row>
    <row r="49" spans="2:8" ht="18" customHeight="1" x14ac:dyDescent="0.25">
      <c r="B49" s="47"/>
      <c r="C49" s="48" t="s">
        <v>19</v>
      </c>
      <c r="D49" s="61"/>
      <c r="E49" s="62"/>
      <c r="F49" s="62"/>
      <c r="G49" s="66"/>
      <c r="H49" s="90"/>
    </row>
    <row r="50" spans="2:8" ht="18" customHeight="1" x14ac:dyDescent="0.25">
      <c r="B50" s="49" t="s">
        <v>164</v>
      </c>
      <c r="C50" s="50" t="s">
        <v>20</v>
      </c>
      <c r="D50" s="65"/>
      <c r="E50" s="65"/>
      <c r="F50" s="65"/>
      <c r="G50" s="66"/>
      <c r="H50" s="91"/>
    </row>
    <row r="51" spans="2:8" ht="18" customHeight="1" x14ac:dyDescent="0.25">
      <c r="B51" s="49" t="s">
        <v>164</v>
      </c>
      <c r="C51" s="50" t="s">
        <v>21</v>
      </c>
      <c r="D51" s="65"/>
      <c r="E51" s="65"/>
      <c r="F51" s="65"/>
      <c r="G51" s="66"/>
      <c r="H51" s="91"/>
    </row>
    <row r="52" spans="2:8" ht="18" customHeight="1" x14ac:dyDescent="0.25">
      <c r="B52" s="47"/>
      <c r="C52" s="48" t="s">
        <v>181</v>
      </c>
      <c r="D52" s="61"/>
      <c r="E52" s="62"/>
      <c r="F52" s="62"/>
      <c r="G52" s="66"/>
      <c r="H52" s="90"/>
    </row>
    <row r="53" spans="2:8" ht="18" customHeight="1" x14ac:dyDescent="0.25">
      <c r="B53" s="49" t="s">
        <v>164</v>
      </c>
      <c r="C53" s="50" t="s">
        <v>25</v>
      </c>
      <c r="D53" s="65"/>
      <c r="E53" s="65"/>
      <c r="F53" s="65"/>
      <c r="G53" s="66"/>
      <c r="H53" s="91"/>
    </row>
    <row r="54" spans="2:8" ht="18" customHeight="1" x14ac:dyDescent="0.25">
      <c r="B54" s="47"/>
      <c r="C54" s="48" t="s">
        <v>26</v>
      </c>
      <c r="D54" s="61"/>
      <c r="E54" s="62"/>
      <c r="F54" s="62"/>
      <c r="G54" s="66"/>
      <c r="H54" s="90"/>
    </row>
    <row r="55" spans="2:8" ht="30" x14ac:dyDescent="0.25">
      <c r="B55" s="49" t="s">
        <v>164</v>
      </c>
      <c r="C55" s="50" t="s">
        <v>27</v>
      </c>
      <c r="D55" s="65"/>
      <c r="E55" s="65"/>
      <c r="F55" s="65"/>
      <c r="G55" s="66"/>
      <c r="H55" s="91"/>
    </row>
    <row r="56" spans="2:8" ht="18" customHeight="1" x14ac:dyDescent="0.25">
      <c r="B56" s="47"/>
      <c r="C56" s="48" t="s">
        <v>28</v>
      </c>
      <c r="D56" s="61"/>
      <c r="E56" s="62"/>
      <c r="F56" s="62"/>
      <c r="G56" s="66"/>
      <c r="H56" s="90"/>
    </row>
    <row r="57" spans="2:8" ht="30" x14ac:dyDescent="0.25">
      <c r="B57" s="49" t="s">
        <v>164</v>
      </c>
      <c r="C57" s="50" t="s">
        <v>29</v>
      </c>
      <c r="D57" s="65"/>
      <c r="E57" s="65"/>
      <c r="F57" s="65"/>
      <c r="G57" s="66"/>
      <c r="H57" s="91"/>
    </row>
    <row r="58" spans="2:8" ht="18" customHeight="1" x14ac:dyDescent="0.25">
      <c r="B58" s="47"/>
      <c r="C58" s="48" t="s">
        <v>30</v>
      </c>
      <c r="D58" s="61"/>
      <c r="E58" s="62"/>
      <c r="F58" s="62"/>
      <c r="G58" s="66"/>
      <c r="H58" s="90"/>
    </row>
    <row r="59" spans="2:8" ht="30" x14ac:dyDescent="0.25">
      <c r="B59" s="49" t="s">
        <v>164</v>
      </c>
      <c r="C59" s="50" t="s">
        <v>31</v>
      </c>
      <c r="D59" s="65"/>
      <c r="E59" s="65"/>
      <c r="F59" s="65"/>
      <c r="G59" s="66"/>
      <c r="H59" s="91"/>
    </row>
    <row r="60" spans="2:8" ht="18" customHeight="1" x14ac:dyDescent="0.25">
      <c r="B60" s="47"/>
      <c r="C60" s="48" t="s">
        <v>4</v>
      </c>
      <c r="D60" s="61"/>
      <c r="E60" s="62"/>
      <c r="F60" s="62"/>
      <c r="G60" s="66"/>
      <c r="H60" s="90"/>
    </row>
    <row r="61" spans="2:8" ht="18" customHeight="1" x14ac:dyDescent="0.25">
      <c r="B61" s="49" t="s">
        <v>164</v>
      </c>
      <c r="C61" s="50" t="s">
        <v>38</v>
      </c>
      <c r="D61" s="65"/>
      <c r="E61" s="65"/>
      <c r="F61" s="65"/>
      <c r="G61" s="66"/>
      <c r="H61" s="91"/>
    </row>
    <row r="62" spans="2:8" ht="18" customHeight="1" x14ac:dyDescent="0.25">
      <c r="B62" s="49" t="s">
        <v>164</v>
      </c>
      <c r="C62" s="50" t="s">
        <v>40</v>
      </c>
      <c r="D62" s="65"/>
      <c r="E62" s="65"/>
      <c r="F62" s="65"/>
      <c r="G62" s="66"/>
      <c r="H62" s="91"/>
    </row>
    <row r="63" spans="2:8" ht="18" customHeight="1" x14ac:dyDescent="0.25">
      <c r="B63" s="49" t="s">
        <v>164</v>
      </c>
      <c r="C63" s="50" t="s">
        <v>172</v>
      </c>
      <c r="D63" s="65"/>
      <c r="E63" s="65"/>
      <c r="F63" s="65"/>
      <c r="G63" s="66"/>
      <c r="H63" s="91"/>
    </row>
    <row r="64" spans="2:8" ht="18" customHeight="1" x14ac:dyDescent="0.25">
      <c r="B64" s="47"/>
      <c r="C64" s="48" t="s">
        <v>2</v>
      </c>
      <c r="D64" s="61"/>
      <c r="E64" s="62"/>
      <c r="F64" s="62"/>
      <c r="G64" s="66"/>
      <c r="H64" s="90"/>
    </row>
    <row r="65" spans="2:8" ht="18" customHeight="1" x14ac:dyDescent="0.25">
      <c r="B65" s="49" t="s">
        <v>164</v>
      </c>
      <c r="C65" s="50" t="s">
        <v>42</v>
      </c>
      <c r="D65" s="65"/>
      <c r="E65" s="65"/>
      <c r="F65" s="65"/>
      <c r="G65" s="66"/>
      <c r="H65" s="91"/>
    </row>
    <row r="66" spans="2:8" ht="18" customHeight="1" x14ac:dyDescent="0.25">
      <c r="B66" s="49" t="s">
        <v>164</v>
      </c>
      <c r="C66" s="50" t="s">
        <v>43</v>
      </c>
      <c r="D66" s="65"/>
      <c r="E66" s="65"/>
      <c r="F66" s="65"/>
      <c r="G66" s="66"/>
      <c r="H66" s="91"/>
    </row>
    <row r="67" spans="2:8" ht="30" x14ac:dyDescent="0.25">
      <c r="B67" s="49" t="s">
        <v>164</v>
      </c>
      <c r="C67" s="50" t="s">
        <v>44</v>
      </c>
      <c r="D67" s="65"/>
      <c r="E67" s="65"/>
      <c r="F67" s="65"/>
      <c r="G67" s="66"/>
      <c r="H67" s="91"/>
    </row>
    <row r="68" spans="2:8" ht="18" customHeight="1" x14ac:dyDescent="0.25">
      <c r="B68" s="49" t="s">
        <v>164</v>
      </c>
      <c r="C68" s="50" t="s">
        <v>46</v>
      </c>
      <c r="D68" s="65"/>
      <c r="E68" s="65"/>
      <c r="F68" s="65"/>
      <c r="G68" s="66"/>
      <c r="H68" s="91"/>
    </row>
    <row r="69" spans="2:8" ht="18" customHeight="1" x14ac:dyDescent="0.25">
      <c r="B69" s="47"/>
      <c r="C69" s="48" t="s">
        <v>54</v>
      </c>
      <c r="D69" s="61"/>
      <c r="E69" s="62"/>
      <c r="F69" s="62"/>
      <c r="G69" s="66"/>
      <c r="H69" s="90"/>
    </row>
    <row r="70" spans="2:8" ht="18" customHeight="1" x14ac:dyDescent="0.25">
      <c r="B70" s="49" t="s">
        <v>164</v>
      </c>
      <c r="C70" s="50" t="s">
        <v>225</v>
      </c>
      <c r="D70" s="65"/>
      <c r="E70" s="65"/>
      <c r="F70" s="65"/>
      <c r="G70" s="66"/>
      <c r="H70" s="91"/>
    </row>
    <row r="71" spans="2:8" ht="18" customHeight="1" x14ac:dyDescent="0.25">
      <c r="B71" s="47"/>
      <c r="C71" s="48" t="s">
        <v>6</v>
      </c>
      <c r="D71" s="61"/>
      <c r="E71" s="62"/>
      <c r="F71" s="62"/>
      <c r="G71" s="66"/>
      <c r="H71" s="90"/>
    </row>
    <row r="72" spans="2:8" ht="18" customHeight="1" x14ac:dyDescent="0.25">
      <c r="B72" s="49" t="s">
        <v>164</v>
      </c>
      <c r="C72" s="50" t="s">
        <v>55</v>
      </c>
      <c r="D72" s="65"/>
      <c r="E72" s="65"/>
      <c r="F72" s="65"/>
      <c r="G72" s="66"/>
      <c r="H72" s="91"/>
    </row>
    <row r="73" spans="2:8" ht="18" customHeight="1" x14ac:dyDescent="0.25">
      <c r="B73" s="49" t="s">
        <v>164</v>
      </c>
      <c r="C73" s="50" t="s">
        <v>56</v>
      </c>
      <c r="D73" s="65"/>
      <c r="E73" s="65"/>
      <c r="F73" s="65"/>
      <c r="G73" s="66"/>
      <c r="H73" s="91"/>
    </row>
    <row r="74" spans="2:8" ht="18" customHeight="1" x14ac:dyDescent="0.25">
      <c r="B74" s="47"/>
      <c r="C74" s="48" t="s">
        <v>57</v>
      </c>
      <c r="D74" s="61"/>
      <c r="E74" s="62"/>
      <c r="F74" s="62"/>
      <c r="G74" s="66"/>
      <c r="H74" s="90"/>
    </row>
    <row r="75" spans="2:8" ht="18" customHeight="1" x14ac:dyDescent="0.25">
      <c r="B75" s="49" t="s">
        <v>164</v>
      </c>
      <c r="C75" s="50" t="s">
        <v>58</v>
      </c>
      <c r="D75" s="65"/>
      <c r="E75" s="65"/>
      <c r="F75" s="65"/>
      <c r="G75" s="66"/>
      <c r="H75" s="91"/>
    </row>
    <row r="76" spans="2:8" ht="18" customHeight="1" x14ac:dyDescent="0.25">
      <c r="B76" s="47"/>
      <c r="C76" s="48" t="s">
        <v>60</v>
      </c>
      <c r="D76" s="61"/>
      <c r="E76" s="62"/>
      <c r="F76" s="62"/>
      <c r="G76" s="66"/>
      <c r="H76" s="90"/>
    </row>
    <row r="77" spans="2:8" ht="18" customHeight="1" x14ac:dyDescent="0.25">
      <c r="B77" s="49" t="s">
        <v>164</v>
      </c>
      <c r="C77" s="50" t="s">
        <v>61</v>
      </c>
      <c r="D77" s="65"/>
      <c r="E77" s="65"/>
      <c r="F77" s="65"/>
      <c r="G77" s="66"/>
      <c r="H77" s="91"/>
    </row>
    <row r="78" spans="2:8" ht="18" customHeight="1" x14ac:dyDescent="0.25">
      <c r="B78" s="52"/>
      <c r="C78" s="53" t="s">
        <v>0</v>
      </c>
      <c r="D78" s="61"/>
      <c r="E78" s="62"/>
      <c r="F78" s="62"/>
      <c r="G78" s="66"/>
      <c r="H78" s="94"/>
    </row>
    <row r="79" spans="2:8" ht="18" customHeight="1" x14ac:dyDescent="0.25">
      <c r="B79" s="54" t="s">
        <v>165</v>
      </c>
      <c r="C79" s="55" t="s">
        <v>66</v>
      </c>
      <c r="D79" s="67"/>
      <c r="E79" s="67"/>
      <c r="F79" s="67"/>
      <c r="G79" s="66"/>
      <c r="H79" s="95"/>
    </row>
    <row r="80" spans="2:8" ht="30" customHeight="1" x14ac:dyDescent="0.25">
      <c r="B80" s="54" t="s">
        <v>165</v>
      </c>
      <c r="C80" s="55" t="s">
        <v>9</v>
      </c>
      <c r="D80" s="67"/>
      <c r="E80" s="67"/>
      <c r="F80" s="67"/>
      <c r="G80" s="66"/>
      <c r="H80" s="95"/>
    </row>
    <row r="81" spans="2:8" ht="30" x14ac:dyDescent="0.25">
      <c r="B81" s="54" t="s">
        <v>165</v>
      </c>
      <c r="C81" s="55" t="s">
        <v>67</v>
      </c>
      <c r="D81" s="67"/>
      <c r="E81" s="67"/>
      <c r="F81" s="67"/>
      <c r="G81" s="66"/>
      <c r="H81" s="95"/>
    </row>
    <row r="82" spans="2:8" ht="18" customHeight="1" x14ac:dyDescent="0.25">
      <c r="B82" s="52"/>
      <c r="C82" s="53" t="s">
        <v>70</v>
      </c>
      <c r="D82" s="61"/>
      <c r="E82" s="62"/>
      <c r="F82" s="62"/>
      <c r="G82" s="66"/>
      <c r="H82" s="94"/>
    </row>
    <row r="83" spans="2:8" ht="18" customHeight="1" x14ac:dyDescent="0.25">
      <c r="B83" s="54" t="s">
        <v>165</v>
      </c>
      <c r="C83" s="55" t="s">
        <v>177</v>
      </c>
      <c r="D83" s="67"/>
      <c r="E83" s="67"/>
      <c r="F83" s="67"/>
      <c r="G83" s="66"/>
      <c r="H83" s="95"/>
    </row>
    <row r="84" spans="2:8" ht="18" customHeight="1" x14ac:dyDescent="0.25">
      <c r="B84" s="47"/>
      <c r="C84" s="48" t="s">
        <v>71</v>
      </c>
      <c r="D84" s="61"/>
      <c r="E84" s="62"/>
      <c r="F84" s="62"/>
      <c r="G84" s="66"/>
      <c r="H84" s="90"/>
    </row>
    <row r="85" spans="2:8" ht="18" customHeight="1" x14ac:dyDescent="0.25">
      <c r="B85" s="54" t="s">
        <v>165</v>
      </c>
      <c r="C85" s="55" t="s">
        <v>72</v>
      </c>
      <c r="D85" s="67"/>
      <c r="E85" s="67"/>
      <c r="F85" s="67"/>
      <c r="G85" s="66"/>
      <c r="H85" s="95"/>
    </row>
    <row r="86" spans="2:8" ht="18" customHeight="1" x14ac:dyDescent="0.25">
      <c r="B86" s="47"/>
      <c r="C86" s="48" t="s">
        <v>12</v>
      </c>
      <c r="D86" s="61"/>
      <c r="E86" s="62"/>
      <c r="F86" s="62"/>
      <c r="G86" s="66"/>
      <c r="H86" s="90"/>
    </row>
    <row r="87" spans="2:8" ht="18" customHeight="1" x14ac:dyDescent="0.25">
      <c r="B87" s="54" t="s">
        <v>165</v>
      </c>
      <c r="C87" s="55" t="s">
        <v>74</v>
      </c>
      <c r="D87" s="67"/>
      <c r="E87" s="67"/>
      <c r="F87" s="67"/>
      <c r="G87" s="66"/>
      <c r="H87" s="95"/>
    </row>
    <row r="88" spans="2:8" ht="18" customHeight="1" x14ac:dyDescent="0.25">
      <c r="B88" s="54" t="s">
        <v>165</v>
      </c>
      <c r="C88" s="55" t="s">
        <v>167</v>
      </c>
      <c r="D88" s="67"/>
      <c r="E88" s="67"/>
      <c r="F88" s="67"/>
      <c r="G88" s="66"/>
      <c r="H88" s="95"/>
    </row>
    <row r="89" spans="2:8" ht="18" customHeight="1" x14ac:dyDescent="0.25">
      <c r="B89" s="54" t="s">
        <v>165</v>
      </c>
      <c r="C89" s="55" t="s">
        <v>75</v>
      </c>
      <c r="D89" s="67"/>
      <c r="E89" s="67"/>
      <c r="F89" s="67"/>
      <c r="G89" s="66"/>
      <c r="H89" s="95"/>
    </row>
    <row r="90" spans="2:8" ht="18" customHeight="1" x14ac:dyDescent="0.25">
      <c r="B90" s="47"/>
      <c r="C90" s="48" t="s">
        <v>19</v>
      </c>
      <c r="D90" s="61"/>
      <c r="E90" s="62"/>
      <c r="F90" s="62"/>
      <c r="G90" s="66"/>
      <c r="H90" s="90"/>
    </row>
    <row r="91" spans="2:8" ht="18" customHeight="1" x14ac:dyDescent="0.25">
      <c r="B91" s="54" t="s">
        <v>165</v>
      </c>
      <c r="C91" s="55" t="s">
        <v>22</v>
      </c>
      <c r="D91" s="67"/>
      <c r="E91" s="67"/>
      <c r="F91" s="67"/>
      <c r="G91" s="66"/>
      <c r="H91" s="95"/>
    </row>
    <row r="92" spans="2:8" ht="18" customHeight="1" x14ac:dyDescent="0.25">
      <c r="B92" s="54" t="s">
        <v>165</v>
      </c>
      <c r="C92" s="55" t="s">
        <v>76</v>
      </c>
      <c r="D92" s="67"/>
      <c r="E92" s="67"/>
      <c r="F92" s="67"/>
      <c r="G92" s="66"/>
      <c r="H92" s="95"/>
    </row>
    <row r="93" spans="2:8" ht="18" customHeight="1" x14ac:dyDescent="0.25">
      <c r="B93" s="47"/>
      <c r="C93" s="48" t="s">
        <v>77</v>
      </c>
      <c r="D93" s="61"/>
      <c r="E93" s="62"/>
      <c r="F93" s="62"/>
      <c r="G93" s="66"/>
      <c r="H93" s="90"/>
    </row>
    <row r="94" spans="2:8" ht="18" customHeight="1" x14ac:dyDescent="0.25">
      <c r="B94" s="54" t="s">
        <v>165</v>
      </c>
      <c r="C94" s="55" t="s">
        <v>179</v>
      </c>
      <c r="D94" s="67"/>
      <c r="E94" s="67"/>
      <c r="F94" s="67"/>
      <c r="G94" s="66"/>
      <c r="H94" s="95"/>
    </row>
    <row r="95" spans="2:8" ht="18" customHeight="1" x14ac:dyDescent="0.25">
      <c r="B95" s="54" t="s">
        <v>165</v>
      </c>
      <c r="C95" s="55" t="s">
        <v>78</v>
      </c>
      <c r="D95" s="67"/>
      <c r="E95" s="67"/>
      <c r="F95" s="67"/>
      <c r="G95" s="66"/>
      <c r="H95" s="95"/>
    </row>
    <row r="96" spans="2:8" ht="18" customHeight="1" x14ac:dyDescent="0.25">
      <c r="B96" s="47"/>
      <c r="C96" s="48" t="s">
        <v>23</v>
      </c>
      <c r="D96" s="61"/>
      <c r="E96" s="62"/>
      <c r="F96" s="62"/>
      <c r="G96" s="66"/>
      <c r="H96" s="90"/>
    </row>
    <row r="97" spans="2:8" ht="18" customHeight="1" x14ac:dyDescent="0.25">
      <c r="B97" s="54" t="s">
        <v>165</v>
      </c>
      <c r="C97" s="55" t="s">
        <v>79</v>
      </c>
      <c r="D97" s="67"/>
      <c r="E97" s="67"/>
      <c r="F97" s="67"/>
      <c r="G97" s="66"/>
      <c r="H97" s="95"/>
    </row>
    <row r="98" spans="2:8" ht="18" customHeight="1" x14ac:dyDescent="0.25">
      <c r="B98" s="54" t="s">
        <v>165</v>
      </c>
      <c r="C98" s="55" t="s">
        <v>24</v>
      </c>
      <c r="D98" s="67"/>
      <c r="E98" s="67"/>
      <c r="F98" s="67"/>
      <c r="G98" s="66"/>
      <c r="H98" s="95"/>
    </row>
    <row r="99" spans="2:8" ht="18" customHeight="1" x14ac:dyDescent="0.25">
      <c r="B99" s="47"/>
      <c r="C99" s="48" t="s">
        <v>32</v>
      </c>
      <c r="D99" s="61"/>
      <c r="E99" s="62"/>
      <c r="F99" s="62"/>
      <c r="G99" s="66"/>
      <c r="H99" s="90"/>
    </row>
    <row r="100" spans="2:8" ht="18" customHeight="1" x14ac:dyDescent="0.25">
      <c r="B100" s="54" t="s">
        <v>165</v>
      </c>
      <c r="C100" s="55" t="s">
        <v>33</v>
      </c>
      <c r="D100" s="67"/>
      <c r="E100" s="67"/>
      <c r="F100" s="67"/>
      <c r="G100" s="66"/>
      <c r="H100" s="95"/>
    </row>
    <row r="101" spans="2:8" ht="18" customHeight="1" x14ac:dyDescent="0.25">
      <c r="B101" s="47"/>
      <c r="C101" s="48" t="s">
        <v>34</v>
      </c>
      <c r="D101" s="61"/>
      <c r="E101" s="62"/>
      <c r="F101" s="62"/>
      <c r="G101" s="66"/>
      <c r="H101" s="90"/>
    </row>
    <row r="102" spans="2:8" ht="18" customHeight="1" x14ac:dyDescent="0.25">
      <c r="B102" s="54" t="s">
        <v>165</v>
      </c>
      <c r="C102" s="55" t="s">
        <v>80</v>
      </c>
      <c r="D102" s="67"/>
      <c r="E102" s="67"/>
      <c r="F102" s="67"/>
      <c r="G102" s="66"/>
      <c r="H102" s="95"/>
    </row>
    <row r="103" spans="2:8" ht="18" customHeight="1" x14ac:dyDescent="0.25">
      <c r="B103" s="54" t="s">
        <v>165</v>
      </c>
      <c r="C103" s="55" t="s">
        <v>81</v>
      </c>
      <c r="D103" s="67"/>
      <c r="E103" s="67"/>
      <c r="F103" s="67"/>
      <c r="G103" s="66"/>
      <c r="H103" s="95"/>
    </row>
    <row r="104" spans="2:8" ht="30" x14ac:dyDescent="0.25">
      <c r="B104" s="54" t="s">
        <v>165</v>
      </c>
      <c r="C104" s="55" t="s">
        <v>82</v>
      </c>
      <c r="D104" s="67"/>
      <c r="E104" s="67"/>
      <c r="F104" s="67"/>
      <c r="G104" s="66"/>
      <c r="H104" s="95"/>
    </row>
    <row r="105" spans="2:8" ht="30" x14ac:dyDescent="0.25">
      <c r="B105" s="54" t="s">
        <v>165</v>
      </c>
      <c r="C105" s="55" t="s">
        <v>83</v>
      </c>
      <c r="D105" s="67"/>
      <c r="E105" s="67"/>
      <c r="F105" s="67"/>
      <c r="G105" s="66"/>
      <c r="H105" s="95"/>
    </row>
    <row r="106" spans="2:8" ht="18" customHeight="1" x14ac:dyDescent="0.25">
      <c r="B106" s="47"/>
      <c r="C106" s="48" t="s">
        <v>4</v>
      </c>
      <c r="D106" s="61"/>
      <c r="E106" s="62"/>
      <c r="F106" s="62"/>
      <c r="G106" s="66"/>
      <c r="H106" s="90"/>
    </row>
    <row r="107" spans="2:8" ht="18" customHeight="1" x14ac:dyDescent="0.25">
      <c r="B107" s="54" t="s">
        <v>165</v>
      </c>
      <c r="C107" s="55" t="s">
        <v>226</v>
      </c>
      <c r="D107" s="67"/>
      <c r="E107" s="67"/>
      <c r="F107" s="67"/>
      <c r="G107" s="66"/>
      <c r="H107" s="95"/>
    </row>
    <row r="108" spans="2:8" ht="18" customHeight="1" x14ac:dyDescent="0.25">
      <c r="B108" s="54" t="s">
        <v>165</v>
      </c>
      <c r="C108" s="55" t="s">
        <v>41</v>
      </c>
      <c r="D108" s="67"/>
      <c r="E108" s="67"/>
      <c r="F108" s="67"/>
      <c r="G108" s="66"/>
      <c r="H108" s="95"/>
    </row>
    <row r="109" spans="2:8" ht="27" customHeight="1" x14ac:dyDescent="0.25">
      <c r="B109" s="54" t="s">
        <v>165</v>
      </c>
      <c r="C109" s="55" t="s">
        <v>84</v>
      </c>
      <c r="D109" s="67"/>
      <c r="E109" s="67"/>
      <c r="F109" s="67"/>
      <c r="G109" s="66"/>
      <c r="H109" s="95"/>
    </row>
    <row r="110" spans="2:8" ht="18" customHeight="1" x14ac:dyDescent="0.25">
      <c r="B110" s="54" t="s">
        <v>165</v>
      </c>
      <c r="C110" s="55" t="s">
        <v>39</v>
      </c>
      <c r="D110" s="67"/>
      <c r="E110" s="67"/>
      <c r="F110" s="67"/>
      <c r="G110" s="66"/>
      <c r="H110" s="95"/>
    </row>
    <row r="111" spans="2:8" ht="18" customHeight="1" x14ac:dyDescent="0.25">
      <c r="B111" s="54" t="s">
        <v>165</v>
      </c>
      <c r="C111" s="55" t="s">
        <v>85</v>
      </c>
      <c r="D111" s="67"/>
      <c r="E111" s="67"/>
      <c r="F111" s="67"/>
      <c r="G111" s="66"/>
      <c r="H111" s="95"/>
    </row>
    <row r="112" spans="2:8" ht="18" customHeight="1" x14ac:dyDescent="0.25">
      <c r="B112" s="54" t="s">
        <v>165</v>
      </c>
      <c r="C112" s="55" t="s">
        <v>227</v>
      </c>
      <c r="D112" s="67"/>
      <c r="E112" s="67"/>
      <c r="F112" s="67"/>
      <c r="G112" s="66"/>
      <c r="H112" s="95"/>
    </row>
    <row r="113" spans="2:8" ht="18" customHeight="1" x14ac:dyDescent="0.25">
      <c r="B113" s="54" t="s">
        <v>165</v>
      </c>
      <c r="C113" s="55" t="s">
        <v>130</v>
      </c>
      <c r="D113" s="67"/>
      <c r="E113" s="67"/>
      <c r="F113" s="67"/>
      <c r="G113" s="66"/>
      <c r="H113" s="95"/>
    </row>
    <row r="114" spans="2:8" ht="29.25" customHeight="1" x14ac:dyDescent="0.25">
      <c r="B114" s="54" t="s">
        <v>165</v>
      </c>
      <c r="C114" s="55" t="s">
        <v>133</v>
      </c>
      <c r="D114" s="67"/>
      <c r="E114" s="67"/>
      <c r="F114" s="67"/>
      <c r="G114" s="66"/>
      <c r="H114" s="95"/>
    </row>
    <row r="115" spans="2:8" ht="18" customHeight="1" x14ac:dyDescent="0.25">
      <c r="B115" s="54" t="s">
        <v>165</v>
      </c>
      <c r="C115" s="55" t="s">
        <v>176</v>
      </c>
      <c r="D115" s="67"/>
      <c r="E115" s="67"/>
      <c r="F115" s="67"/>
      <c r="G115" s="66"/>
      <c r="H115" s="95"/>
    </row>
    <row r="116" spans="2:8" ht="18" customHeight="1" x14ac:dyDescent="0.25">
      <c r="B116" s="47"/>
      <c r="C116" s="48" t="s">
        <v>2</v>
      </c>
      <c r="D116" s="61"/>
      <c r="E116" s="62"/>
      <c r="F116" s="62"/>
      <c r="G116" s="66"/>
      <c r="H116" s="90"/>
    </row>
    <row r="117" spans="2:8" ht="18" customHeight="1" x14ac:dyDescent="0.25">
      <c r="B117" s="54" t="s">
        <v>165</v>
      </c>
      <c r="C117" s="55" t="s">
        <v>48</v>
      </c>
      <c r="D117" s="67"/>
      <c r="E117" s="67"/>
      <c r="F117" s="67"/>
      <c r="G117" s="66"/>
      <c r="H117" s="95"/>
    </row>
    <row r="118" spans="2:8" ht="18" customHeight="1" x14ac:dyDescent="0.25">
      <c r="B118" s="47"/>
      <c r="C118" s="48" t="s">
        <v>54</v>
      </c>
      <c r="D118" s="61"/>
      <c r="E118" s="62"/>
      <c r="F118" s="62"/>
      <c r="G118" s="66"/>
      <c r="H118" s="90"/>
    </row>
    <row r="119" spans="2:8" ht="18" customHeight="1" x14ac:dyDescent="0.25">
      <c r="B119" s="54" t="s">
        <v>165</v>
      </c>
      <c r="C119" s="55" t="s">
        <v>98</v>
      </c>
      <c r="D119" s="67"/>
      <c r="E119" s="67"/>
      <c r="F119" s="67"/>
      <c r="G119" s="66"/>
      <c r="H119" s="95"/>
    </row>
    <row r="120" spans="2:8" ht="18" customHeight="1" x14ac:dyDescent="0.25">
      <c r="B120" s="54" t="s">
        <v>165</v>
      </c>
      <c r="C120" s="55" t="s">
        <v>175</v>
      </c>
      <c r="D120" s="67"/>
      <c r="E120" s="67"/>
      <c r="F120" s="67"/>
      <c r="G120" s="66"/>
      <c r="H120" s="95"/>
    </row>
    <row r="121" spans="2:8" ht="18" customHeight="1" x14ac:dyDescent="0.25">
      <c r="B121" s="47"/>
      <c r="C121" s="48" t="s">
        <v>6</v>
      </c>
      <c r="D121" s="61"/>
      <c r="E121" s="62"/>
      <c r="F121" s="62"/>
      <c r="G121" s="66"/>
      <c r="H121" s="90"/>
    </row>
    <row r="122" spans="2:8" ht="30" x14ac:dyDescent="0.25">
      <c r="B122" s="54" t="s">
        <v>165</v>
      </c>
      <c r="C122" s="55" t="s">
        <v>241</v>
      </c>
      <c r="D122" s="67"/>
      <c r="E122" s="67"/>
      <c r="F122" s="67"/>
      <c r="G122" s="66"/>
      <c r="H122" s="95"/>
    </row>
    <row r="123" spans="2:8" ht="18" customHeight="1" x14ac:dyDescent="0.25">
      <c r="B123" s="47"/>
      <c r="C123" s="48" t="s">
        <v>88</v>
      </c>
      <c r="D123" s="61"/>
      <c r="E123" s="62"/>
      <c r="F123" s="62"/>
      <c r="G123" s="66"/>
      <c r="H123" s="90"/>
    </row>
    <row r="124" spans="2:8" ht="18" customHeight="1" x14ac:dyDescent="0.25">
      <c r="B124" s="54" t="s">
        <v>165</v>
      </c>
      <c r="C124" s="55" t="s">
        <v>89</v>
      </c>
      <c r="D124" s="67"/>
      <c r="E124" s="67"/>
      <c r="F124" s="67"/>
      <c r="G124" s="66"/>
      <c r="H124" s="95"/>
    </row>
    <row r="125" spans="2:8" ht="18" customHeight="1" x14ac:dyDescent="0.25">
      <c r="B125" s="47"/>
      <c r="C125" s="48" t="s">
        <v>90</v>
      </c>
      <c r="D125" s="61"/>
      <c r="E125" s="62"/>
      <c r="F125" s="62"/>
      <c r="G125" s="66"/>
      <c r="H125" s="90"/>
    </row>
    <row r="126" spans="2:8" ht="18" customHeight="1" x14ac:dyDescent="0.25">
      <c r="B126" s="54" t="s">
        <v>165</v>
      </c>
      <c r="C126" s="55" t="s">
        <v>91</v>
      </c>
      <c r="D126" s="67"/>
      <c r="E126" s="67"/>
      <c r="F126" s="67"/>
      <c r="G126" s="66"/>
      <c r="H126" s="95"/>
    </row>
    <row r="127" spans="2:8" ht="18" customHeight="1" x14ac:dyDescent="0.25">
      <c r="B127" s="47"/>
      <c r="C127" s="48" t="s">
        <v>57</v>
      </c>
      <c r="D127" s="61"/>
      <c r="E127" s="62"/>
      <c r="F127" s="62"/>
      <c r="G127" s="66"/>
      <c r="H127" s="90"/>
    </row>
    <row r="128" spans="2:8" ht="30" x14ac:dyDescent="0.25">
      <c r="B128" s="54" t="s">
        <v>165</v>
      </c>
      <c r="C128" s="55" t="s">
        <v>92</v>
      </c>
      <c r="D128" s="67"/>
      <c r="E128" s="67"/>
      <c r="F128" s="67"/>
      <c r="G128" s="66"/>
      <c r="H128" s="95"/>
    </row>
    <row r="129" spans="2:8" ht="18" customHeight="1" x14ac:dyDescent="0.25">
      <c r="B129" s="47"/>
      <c r="C129" s="48" t="s">
        <v>168</v>
      </c>
      <c r="D129" s="61"/>
      <c r="E129" s="62"/>
      <c r="F129" s="62"/>
      <c r="G129" s="66"/>
      <c r="H129" s="90"/>
    </row>
    <row r="130" spans="2:8" ht="18" customHeight="1" x14ac:dyDescent="0.25">
      <c r="B130" s="54" t="s">
        <v>165</v>
      </c>
      <c r="C130" s="55" t="s">
        <v>169</v>
      </c>
      <c r="D130" s="67"/>
      <c r="E130" s="67"/>
      <c r="F130" s="67"/>
      <c r="G130" s="66"/>
      <c r="H130" s="95"/>
    </row>
    <row r="131" spans="2:8" ht="18" customHeight="1" x14ac:dyDescent="0.25">
      <c r="B131" s="47"/>
      <c r="C131" s="48" t="s">
        <v>145</v>
      </c>
      <c r="D131" s="61"/>
      <c r="E131" s="62"/>
      <c r="F131" s="62"/>
      <c r="G131" s="66"/>
      <c r="H131" s="90"/>
    </row>
    <row r="132" spans="2:8" ht="18" customHeight="1" x14ac:dyDescent="0.25">
      <c r="B132" s="54" t="s">
        <v>165</v>
      </c>
      <c r="C132" s="55" t="s">
        <v>173</v>
      </c>
      <c r="D132" s="67"/>
      <c r="E132" s="67"/>
      <c r="F132" s="67"/>
      <c r="G132" s="66"/>
      <c r="H132" s="95"/>
    </row>
    <row r="133" spans="2:8" ht="18" customHeight="1" x14ac:dyDescent="0.25">
      <c r="B133" s="47"/>
      <c r="C133" s="48" t="s">
        <v>93</v>
      </c>
      <c r="D133" s="61"/>
      <c r="E133" s="62"/>
      <c r="F133" s="62"/>
      <c r="G133" s="66"/>
      <c r="H133" s="90"/>
    </row>
    <row r="134" spans="2:8" ht="18" customHeight="1" x14ac:dyDescent="0.25">
      <c r="B134" s="54" t="s">
        <v>165</v>
      </c>
      <c r="C134" s="55" t="s">
        <v>94</v>
      </c>
      <c r="D134" s="67"/>
      <c r="E134" s="67"/>
      <c r="F134" s="67"/>
      <c r="G134" s="66"/>
      <c r="H134" s="95"/>
    </row>
    <row r="135" spans="2:8" ht="30" x14ac:dyDescent="0.25">
      <c r="B135" s="54" t="s">
        <v>165</v>
      </c>
      <c r="C135" s="55" t="s">
        <v>95</v>
      </c>
      <c r="D135" s="67"/>
      <c r="E135" s="67"/>
      <c r="F135" s="67"/>
      <c r="G135" s="66"/>
      <c r="H135" s="95"/>
    </row>
    <row r="136" spans="2:8" ht="30" x14ac:dyDescent="0.25">
      <c r="B136" s="54" t="s">
        <v>165</v>
      </c>
      <c r="C136" s="55" t="s">
        <v>96</v>
      </c>
      <c r="D136" s="67"/>
      <c r="E136" s="67"/>
      <c r="F136" s="67"/>
      <c r="G136" s="66"/>
      <c r="H136" s="95"/>
    </row>
    <row r="137" spans="2:8" ht="18" customHeight="1" x14ac:dyDescent="0.25">
      <c r="B137" s="47"/>
      <c r="C137" s="48" t="s">
        <v>152</v>
      </c>
      <c r="D137" s="61"/>
      <c r="E137" s="62"/>
      <c r="F137" s="62"/>
      <c r="G137" s="66"/>
      <c r="H137" s="90"/>
    </row>
    <row r="138" spans="2:8" ht="18" customHeight="1" x14ac:dyDescent="0.25">
      <c r="B138" s="54" t="s">
        <v>165</v>
      </c>
      <c r="C138" s="55" t="s">
        <v>153</v>
      </c>
      <c r="D138" s="67"/>
      <c r="E138" s="67"/>
      <c r="F138" s="67"/>
      <c r="G138" s="66"/>
      <c r="H138" s="95"/>
    </row>
    <row r="139" spans="2:8" ht="18" customHeight="1" x14ac:dyDescent="0.25">
      <c r="B139" s="47"/>
      <c r="C139" s="48" t="s">
        <v>99</v>
      </c>
      <c r="D139" s="61"/>
      <c r="E139" s="62"/>
      <c r="F139" s="62"/>
      <c r="G139" s="66"/>
      <c r="H139" s="90"/>
    </row>
    <row r="140" spans="2:8" ht="18" customHeight="1" x14ac:dyDescent="0.25">
      <c r="B140" s="54" t="s">
        <v>165</v>
      </c>
      <c r="C140" s="55" t="s">
        <v>100</v>
      </c>
      <c r="D140" s="67"/>
      <c r="E140" s="67"/>
      <c r="F140" s="67"/>
      <c r="G140" s="66"/>
      <c r="H140" s="95"/>
    </row>
    <row r="141" spans="2:8" ht="18" customHeight="1" x14ac:dyDescent="0.25">
      <c r="B141" s="47"/>
      <c r="C141" s="48" t="s">
        <v>63</v>
      </c>
      <c r="D141" s="61"/>
      <c r="E141" s="62"/>
      <c r="F141" s="62"/>
      <c r="G141" s="66"/>
      <c r="H141" s="90"/>
    </row>
    <row r="142" spans="2:8" ht="18" customHeight="1" x14ac:dyDescent="0.25">
      <c r="B142" s="54" t="s">
        <v>165</v>
      </c>
      <c r="C142" s="55" t="s">
        <v>102</v>
      </c>
      <c r="D142" s="67"/>
      <c r="E142" s="67"/>
      <c r="F142" s="67"/>
      <c r="G142" s="66"/>
      <c r="H142" s="95"/>
    </row>
    <row r="143" spans="2:8" ht="18" customHeight="1" x14ac:dyDescent="0.25">
      <c r="B143" s="54" t="s">
        <v>165</v>
      </c>
      <c r="C143" s="55" t="s">
        <v>64</v>
      </c>
      <c r="D143" s="67"/>
      <c r="E143" s="67"/>
      <c r="F143" s="67"/>
      <c r="G143" s="66"/>
      <c r="H143" s="95"/>
    </row>
    <row r="144" spans="2:8" ht="18" customHeight="1" x14ac:dyDescent="0.25">
      <c r="B144" s="47"/>
      <c r="C144" s="48" t="s">
        <v>0</v>
      </c>
      <c r="D144" s="61"/>
      <c r="E144" s="62"/>
      <c r="F144" s="62"/>
      <c r="G144" s="66"/>
      <c r="H144" s="90"/>
    </row>
    <row r="145" spans="2:8" ht="18" customHeight="1" x14ac:dyDescent="0.25">
      <c r="B145" s="56" t="s">
        <v>166</v>
      </c>
      <c r="C145" s="57" t="s">
        <v>249</v>
      </c>
      <c r="D145" s="68"/>
      <c r="E145" s="68"/>
      <c r="F145" s="68"/>
      <c r="G145" s="66"/>
      <c r="H145" s="96"/>
    </row>
    <row r="146" spans="2:8" ht="18" customHeight="1" x14ac:dyDescent="0.25">
      <c r="B146" s="56" t="s">
        <v>166</v>
      </c>
      <c r="C146" s="57" t="s">
        <v>184</v>
      </c>
      <c r="D146" s="68"/>
      <c r="E146" s="68"/>
      <c r="F146" s="68"/>
      <c r="G146" s="66"/>
      <c r="H146" s="96"/>
    </row>
    <row r="147" spans="2:8" ht="18" customHeight="1" x14ac:dyDescent="0.25">
      <c r="B147" s="47"/>
      <c r="C147" s="48" t="s">
        <v>10</v>
      </c>
      <c r="D147" s="61"/>
      <c r="E147" s="62"/>
      <c r="F147" s="62"/>
      <c r="G147" s="66"/>
      <c r="H147" s="90"/>
    </row>
    <row r="148" spans="2:8" ht="31.5" customHeight="1" x14ac:dyDescent="0.25">
      <c r="B148" s="56" t="s">
        <v>166</v>
      </c>
      <c r="C148" s="57" t="s">
        <v>68</v>
      </c>
      <c r="D148" s="68"/>
      <c r="E148" s="68"/>
      <c r="F148" s="68"/>
      <c r="G148" s="66"/>
      <c r="H148" s="96"/>
    </row>
    <row r="149" spans="2:8" ht="18" customHeight="1" x14ac:dyDescent="0.25">
      <c r="B149" s="56" t="s">
        <v>166</v>
      </c>
      <c r="C149" s="57" t="s">
        <v>11</v>
      </c>
      <c r="D149" s="68"/>
      <c r="E149" s="68"/>
      <c r="F149" s="68"/>
      <c r="G149" s="66"/>
      <c r="H149" s="96"/>
    </row>
    <row r="150" spans="2:8" ht="18" customHeight="1" x14ac:dyDescent="0.25">
      <c r="B150" s="47"/>
      <c r="C150" s="48" t="s">
        <v>70</v>
      </c>
      <c r="D150" s="61"/>
      <c r="E150" s="62"/>
      <c r="F150" s="62"/>
      <c r="G150" s="66"/>
      <c r="H150" s="90"/>
    </row>
    <row r="151" spans="2:8" ht="18" customHeight="1" x14ac:dyDescent="0.25">
      <c r="B151" s="56" t="s">
        <v>166</v>
      </c>
      <c r="C151" s="58" t="s">
        <v>103</v>
      </c>
      <c r="D151" s="68"/>
      <c r="E151" s="68"/>
      <c r="F151" s="68"/>
      <c r="G151" s="66"/>
      <c r="H151" s="97"/>
    </row>
    <row r="152" spans="2:8" ht="18" customHeight="1" x14ac:dyDescent="0.25">
      <c r="B152" s="47"/>
      <c r="C152" s="48" t="s">
        <v>170</v>
      </c>
      <c r="D152" s="61"/>
      <c r="E152" s="62"/>
      <c r="F152" s="62"/>
      <c r="G152" s="66"/>
      <c r="H152" s="90"/>
    </row>
    <row r="153" spans="2:8" ht="18" customHeight="1" x14ac:dyDescent="0.25">
      <c r="B153" s="56" t="s">
        <v>166</v>
      </c>
      <c r="C153" s="58" t="s">
        <v>171</v>
      </c>
      <c r="D153" s="68"/>
      <c r="E153" s="68"/>
      <c r="F153" s="68"/>
      <c r="G153" s="66"/>
      <c r="H153" s="97"/>
    </row>
    <row r="154" spans="2:8" ht="18" customHeight="1" x14ac:dyDescent="0.25">
      <c r="B154" s="56" t="s">
        <v>166</v>
      </c>
      <c r="C154" s="58" t="s">
        <v>178</v>
      </c>
      <c r="D154" s="68"/>
      <c r="E154" s="68"/>
      <c r="F154" s="68"/>
      <c r="G154" s="66"/>
      <c r="H154" s="97"/>
    </row>
    <row r="155" spans="2:8" ht="18" customHeight="1" x14ac:dyDescent="0.25">
      <c r="B155" s="47" t="s">
        <v>166</v>
      </c>
      <c r="C155" s="48" t="s">
        <v>251</v>
      </c>
      <c r="D155" s="61"/>
      <c r="E155" s="62"/>
      <c r="F155" s="62"/>
      <c r="G155" s="66"/>
      <c r="H155" s="90"/>
    </row>
    <row r="156" spans="2:8" ht="18" customHeight="1" x14ac:dyDescent="0.25">
      <c r="B156" s="56" t="s">
        <v>166</v>
      </c>
      <c r="C156" s="58" t="s">
        <v>252</v>
      </c>
      <c r="D156" s="68"/>
      <c r="E156" s="68"/>
      <c r="F156" s="68"/>
      <c r="G156" s="66"/>
      <c r="H156" s="97"/>
    </row>
    <row r="157" spans="2:8" ht="18" customHeight="1" x14ac:dyDescent="0.25">
      <c r="B157" s="47"/>
      <c r="C157" s="48" t="s">
        <v>12</v>
      </c>
      <c r="D157" s="61"/>
      <c r="E157" s="62"/>
      <c r="F157" s="62"/>
      <c r="G157" s="66"/>
      <c r="H157" s="90"/>
    </row>
    <row r="158" spans="2:8" ht="30" x14ac:dyDescent="0.25">
      <c r="B158" s="56" t="s">
        <v>166</v>
      </c>
      <c r="C158" s="58" t="s">
        <v>104</v>
      </c>
      <c r="D158" s="68"/>
      <c r="E158" s="68"/>
      <c r="F158" s="68"/>
      <c r="G158" s="66"/>
      <c r="H158" s="97"/>
    </row>
    <row r="159" spans="2:8" ht="18" customHeight="1" x14ac:dyDescent="0.25">
      <c r="B159" s="56" t="s">
        <v>166</v>
      </c>
      <c r="C159" s="58" t="s">
        <v>105</v>
      </c>
      <c r="D159" s="68"/>
      <c r="E159" s="68"/>
      <c r="F159" s="68"/>
      <c r="G159" s="66"/>
      <c r="H159" s="97"/>
    </row>
    <row r="160" spans="2:8" ht="30" x14ac:dyDescent="0.25">
      <c r="B160" s="56" t="s">
        <v>166</v>
      </c>
      <c r="C160" s="58" t="s">
        <v>106</v>
      </c>
      <c r="D160" s="68"/>
      <c r="E160" s="68"/>
      <c r="F160" s="68"/>
      <c r="G160" s="66"/>
      <c r="H160" s="97"/>
    </row>
    <row r="161" spans="2:8" ht="30" x14ac:dyDescent="0.25">
      <c r="B161" s="56" t="s">
        <v>166</v>
      </c>
      <c r="C161" s="58" t="s">
        <v>107</v>
      </c>
      <c r="D161" s="68"/>
      <c r="E161" s="68"/>
      <c r="F161" s="68"/>
      <c r="G161" s="66"/>
      <c r="H161" s="97"/>
    </row>
    <row r="162" spans="2:8" x14ac:dyDescent="0.25">
      <c r="B162" s="56" t="s">
        <v>166</v>
      </c>
      <c r="C162" s="58" t="s">
        <v>253</v>
      </c>
      <c r="D162" s="68"/>
      <c r="E162" s="68"/>
      <c r="F162" s="68"/>
      <c r="G162" s="66"/>
      <c r="H162" s="97"/>
    </row>
    <row r="163" spans="2:8" x14ac:dyDescent="0.25">
      <c r="B163" s="56" t="s">
        <v>166</v>
      </c>
      <c r="C163" s="58" t="s">
        <v>255</v>
      </c>
      <c r="D163" s="68"/>
      <c r="E163" s="68"/>
      <c r="F163" s="68"/>
      <c r="G163" s="66"/>
      <c r="H163" s="97"/>
    </row>
    <row r="164" spans="2:8" ht="18" customHeight="1" x14ac:dyDescent="0.25">
      <c r="B164" s="56" t="s">
        <v>166</v>
      </c>
      <c r="C164" s="58" t="s">
        <v>108</v>
      </c>
      <c r="D164" s="68"/>
      <c r="E164" s="68"/>
      <c r="F164" s="68"/>
      <c r="G164" s="66"/>
      <c r="H164" s="97"/>
    </row>
    <row r="165" spans="2:8" ht="18" customHeight="1" x14ac:dyDescent="0.25">
      <c r="B165" s="56" t="s">
        <v>166</v>
      </c>
      <c r="C165" s="58" t="s">
        <v>254</v>
      </c>
      <c r="D165" s="68"/>
      <c r="E165" s="68"/>
      <c r="F165" s="68"/>
      <c r="G165" s="66"/>
      <c r="H165" s="97"/>
    </row>
    <row r="166" spans="2:8" ht="18" customHeight="1" x14ac:dyDescent="0.25">
      <c r="B166" s="56" t="s">
        <v>166</v>
      </c>
      <c r="C166" s="58" t="s">
        <v>73</v>
      </c>
      <c r="D166" s="68"/>
      <c r="E166" s="68"/>
      <c r="F166" s="68"/>
      <c r="G166" s="66"/>
      <c r="H166" s="97"/>
    </row>
    <row r="167" spans="2:8" ht="18" customHeight="1" x14ac:dyDescent="0.25">
      <c r="B167" s="56" t="s">
        <v>166</v>
      </c>
      <c r="C167" s="58" t="s">
        <v>109</v>
      </c>
      <c r="D167" s="68"/>
      <c r="E167" s="68"/>
      <c r="F167" s="68"/>
      <c r="G167" s="66"/>
      <c r="H167" s="97"/>
    </row>
    <row r="168" spans="2:8" ht="18" customHeight="1" x14ac:dyDescent="0.25">
      <c r="B168" s="56" t="s">
        <v>166</v>
      </c>
      <c r="C168" s="58" t="s">
        <v>256</v>
      </c>
      <c r="D168" s="68"/>
      <c r="E168" s="68"/>
      <c r="F168" s="68"/>
      <c r="G168" s="66"/>
      <c r="H168" s="97"/>
    </row>
    <row r="169" spans="2:8" ht="18" customHeight="1" x14ac:dyDescent="0.25">
      <c r="B169" s="47"/>
      <c r="C169" s="48" t="s">
        <v>110</v>
      </c>
      <c r="D169" s="61"/>
      <c r="E169" s="62"/>
      <c r="F169" s="62"/>
      <c r="G169" s="66"/>
      <c r="H169" s="90"/>
    </row>
    <row r="170" spans="2:8" ht="18" customHeight="1" x14ac:dyDescent="0.25">
      <c r="B170" s="56" t="s">
        <v>166</v>
      </c>
      <c r="C170" s="58" t="s">
        <v>111</v>
      </c>
      <c r="D170" s="68"/>
      <c r="E170" s="68"/>
      <c r="F170" s="68"/>
      <c r="G170" s="66"/>
      <c r="H170" s="97"/>
    </row>
    <row r="171" spans="2:8" ht="18" customHeight="1" x14ac:dyDescent="0.25">
      <c r="B171" s="47"/>
      <c r="C171" s="48" t="s">
        <v>19</v>
      </c>
      <c r="D171" s="61"/>
      <c r="E171" s="62"/>
      <c r="F171" s="62"/>
      <c r="G171" s="66"/>
      <c r="H171" s="90"/>
    </row>
    <row r="172" spans="2:8" ht="18" customHeight="1" x14ac:dyDescent="0.25">
      <c r="B172" s="56" t="s">
        <v>166</v>
      </c>
      <c r="C172" s="58" t="s">
        <v>244</v>
      </c>
      <c r="D172" s="68"/>
      <c r="E172" s="68"/>
      <c r="F172" s="68"/>
      <c r="G172" s="66"/>
      <c r="H172" s="97"/>
    </row>
    <row r="173" spans="2:8" ht="18" customHeight="1" x14ac:dyDescent="0.25">
      <c r="B173" s="56" t="s">
        <v>166</v>
      </c>
      <c r="C173" s="58" t="s">
        <v>112</v>
      </c>
      <c r="D173" s="68"/>
      <c r="E173" s="68"/>
      <c r="F173" s="68"/>
      <c r="G173" s="66"/>
      <c r="H173" s="97"/>
    </row>
    <row r="174" spans="2:8" ht="18" customHeight="1" x14ac:dyDescent="0.25">
      <c r="B174" s="56" t="s">
        <v>166</v>
      </c>
      <c r="C174" s="58" t="s">
        <v>113</v>
      </c>
      <c r="D174" s="68"/>
      <c r="E174" s="68"/>
      <c r="F174" s="68"/>
      <c r="G174" s="66"/>
      <c r="H174" s="97"/>
    </row>
    <row r="175" spans="2:8" ht="18" customHeight="1" x14ac:dyDescent="0.25">
      <c r="B175" s="56" t="s">
        <v>166</v>
      </c>
      <c r="C175" s="58" t="s">
        <v>114</v>
      </c>
      <c r="D175" s="68"/>
      <c r="E175" s="68"/>
      <c r="F175" s="68"/>
      <c r="G175" s="66"/>
      <c r="H175" s="97"/>
    </row>
    <row r="176" spans="2:8" ht="18" customHeight="1" x14ac:dyDescent="0.25">
      <c r="B176" s="47"/>
      <c r="C176" s="48" t="s">
        <v>115</v>
      </c>
      <c r="D176" s="61"/>
      <c r="E176" s="62"/>
      <c r="F176" s="62"/>
      <c r="G176" s="66"/>
      <c r="H176" s="90"/>
    </row>
    <row r="177" spans="2:8" ht="18" customHeight="1" x14ac:dyDescent="0.25">
      <c r="B177" s="56" t="s">
        <v>166</v>
      </c>
      <c r="C177" s="58" t="s">
        <v>116</v>
      </c>
      <c r="D177" s="68"/>
      <c r="E177" s="68"/>
      <c r="F177" s="68"/>
      <c r="G177" s="66"/>
      <c r="H177" s="97"/>
    </row>
    <row r="178" spans="2:8" ht="18" customHeight="1" x14ac:dyDescent="0.25">
      <c r="B178" s="56" t="s">
        <v>166</v>
      </c>
      <c r="C178" s="58" t="s">
        <v>117</v>
      </c>
      <c r="D178" s="68"/>
      <c r="E178" s="68"/>
      <c r="F178" s="68"/>
      <c r="G178" s="66"/>
      <c r="H178" s="97"/>
    </row>
    <row r="179" spans="2:8" ht="18" customHeight="1" x14ac:dyDescent="0.25">
      <c r="B179" s="47"/>
      <c r="C179" s="48" t="s">
        <v>181</v>
      </c>
      <c r="D179" s="61"/>
      <c r="E179" s="62"/>
      <c r="F179" s="62"/>
      <c r="G179" s="66"/>
      <c r="H179" s="90"/>
    </row>
    <row r="180" spans="2:8" ht="18" customHeight="1" x14ac:dyDescent="0.25">
      <c r="B180" s="56" t="s">
        <v>166</v>
      </c>
      <c r="C180" s="57" t="s">
        <v>182</v>
      </c>
      <c r="D180" s="68"/>
      <c r="E180" s="68"/>
      <c r="F180" s="68"/>
      <c r="G180" s="66"/>
      <c r="H180" s="96"/>
    </row>
    <row r="181" spans="2:8" ht="18" customHeight="1" x14ac:dyDescent="0.25">
      <c r="B181" s="47"/>
      <c r="C181" s="48" t="s">
        <v>118</v>
      </c>
      <c r="D181" s="61"/>
      <c r="E181" s="62"/>
      <c r="F181" s="62"/>
      <c r="G181" s="66"/>
      <c r="H181" s="90"/>
    </row>
    <row r="182" spans="2:8" ht="18" customHeight="1" x14ac:dyDescent="0.25">
      <c r="B182" s="56" t="s">
        <v>166</v>
      </c>
      <c r="C182" s="58" t="s">
        <v>119</v>
      </c>
      <c r="D182" s="68"/>
      <c r="E182" s="68"/>
      <c r="F182" s="68"/>
      <c r="G182" s="66"/>
      <c r="H182" s="97"/>
    </row>
    <row r="183" spans="2:8" ht="18" customHeight="1" x14ac:dyDescent="0.25">
      <c r="B183" s="47"/>
      <c r="C183" s="48" t="s">
        <v>34</v>
      </c>
      <c r="D183" s="61"/>
      <c r="E183" s="62"/>
      <c r="F183" s="62"/>
      <c r="G183" s="66"/>
      <c r="H183" s="90"/>
    </row>
    <row r="184" spans="2:8" ht="18" customHeight="1" x14ac:dyDescent="0.25">
      <c r="B184" s="56" t="s">
        <v>166</v>
      </c>
      <c r="C184" s="58" t="s">
        <v>120</v>
      </c>
      <c r="D184" s="68"/>
      <c r="E184" s="68"/>
      <c r="F184" s="68"/>
      <c r="G184" s="66"/>
      <c r="H184" s="97"/>
    </row>
    <row r="185" spans="2:8" ht="18" customHeight="1" x14ac:dyDescent="0.25">
      <c r="B185" s="56" t="s">
        <v>166</v>
      </c>
      <c r="C185" s="58" t="s">
        <v>121</v>
      </c>
      <c r="D185" s="68"/>
      <c r="E185" s="68"/>
      <c r="F185" s="68"/>
      <c r="G185" s="66"/>
      <c r="H185" s="97"/>
    </row>
    <row r="186" spans="2:8" ht="18" customHeight="1" x14ac:dyDescent="0.25">
      <c r="B186" s="47"/>
      <c r="C186" s="48" t="s">
        <v>4</v>
      </c>
      <c r="D186" s="61"/>
      <c r="E186" s="62"/>
      <c r="F186" s="62"/>
      <c r="G186" s="66"/>
      <c r="H186" s="90"/>
    </row>
    <row r="187" spans="2:8" ht="18" customHeight="1" x14ac:dyDescent="0.25">
      <c r="B187" s="56" t="s">
        <v>166</v>
      </c>
      <c r="C187" s="58" t="s">
        <v>122</v>
      </c>
      <c r="D187" s="68"/>
      <c r="E187" s="68"/>
      <c r="F187" s="68"/>
      <c r="G187" s="66"/>
      <c r="H187" s="97"/>
    </row>
    <row r="188" spans="2:8" ht="18" customHeight="1" x14ac:dyDescent="0.25">
      <c r="B188" s="56" t="s">
        <v>166</v>
      </c>
      <c r="C188" s="58" t="s">
        <v>123</v>
      </c>
      <c r="D188" s="68"/>
      <c r="E188" s="68"/>
      <c r="F188" s="68"/>
      <c r="G188" s="66"/>
      <c r="H188" s="97"/>
    </row>
    <row r="189" spans="2:8" ht="18" customHeight="1" x14ac:dyDescent="0.25">
      <c r="B189" s="56" t="s">
        <v>166</v>
      </c>
      <c r="C189" s="58" t="s">
        <v>124</v>
      </c>
      <c r="D189" s="68"/>
      <c r="E189" s="68"/>
      <c r="F189" s="68"/>
      <c r="G189" s="66"/>
      <c r="H189" s="97"/>
    </row>
    <row r="190" spans="2:8" ht="30" x14ac:dyDescent="0.25">
      <c r="B190" s="56" t="s">
        <v>166</v>
      </c>
      <c r="C190" s="58" t="s">
        <v>125</v>
      </c>
      <c r="D190" s="68"/>
      <c r="E190" s="68"/>
      <c r="F190" s="68"/>
      <c r="G190" s="66"/>
      <c r="H190" s="97"/>
    </row>
    <row r="191" spans="2:8" ht="18" customHeight="1" x14ac:dyDescent="0.25">
      <c r="B191" s="56" t="s">
        <v>166</v>
      </c>
      <c r="C191" s="58" t="s">
        <v>126</v>
      </c>
      <c r="D191" s="68"/>
      <c r="E191" s="68"/>
      <c r="F191" s="68"/>
      <c r="G191" s="66"/>
      <c r="H191" s="97"/>
    </row>
    <row r="192" spans="2:8" ht="18" customHeight="1" x14ac:dyDescent="0.25">
      <c r="B192" s="56" t="s">
        <v>166</v>
      </c>
      <c r="C192" s="58" t="s">
        <v>127</v>
      </c>
      <c r="D192" s="68"/>
      <c r="E192" s="68"/>
      <c r="F192" s="68"/>
      <c r="G192" s="66"/>
      <c r="H192" s="97"/>
    </row>
    <row r="193" spans="2:8" ht="18" customHeight="1" x14ac:dyDescent="0.25">
      <c r="B193" s="56" t="s">
        <v>166</v>
      </c>
      <c r="C193" s="58" t="s">
        <v>128</v>
      </c>
      <c r="D193" s="68"/>
      <c r="E193" s="68"/>
      <c r="F193" s="68"/>
      <c r="G193" s="66"/>
      <c r="H193" s="97"/>
    </row>
    <row r="194" spans="2:8" ht="18" customHeight="1" x14ac:dyDescent="0.25">
      <c r="B194" s="56" t="s">
        <v>166</v>
      </c>
      <c r="C194" s="58" t="s">
        <v>129</v>
      </c>
      <c r="D194" s="68"/>
      <c r="E194" s="68"/>
      <c r="F194" s="68"/>
      <c r="G194" s="66"/>
      <c r="H194" s="97"/>
    </row>
    <row r="195" spans="2:8" ht="18" customHeight="1" x14ac:dyDescent="0.25">
      <c r="B195" s="56" t="s">
        <v>166</v>
      </c>
      <c r="C195" s="58" t="s">
        <v>131</v>
      </c>
      <c r="D195" s="68"/>
      <c r="E195" s="68"/>
      <c r="F195" s="68"/>
      <c r="G195" s="66"/>
      <c r="H195" s="97"/>
    </row>
    <row r="196" spans="2:8" ht="18" customHeight="1" x14ac:dyDescent="0.25">
      <c r="B196" s="56" t="s">
        <v>166</v>
      </c>
      <c r="C196" s="58" t="s">
        <v>132</v>
      </c>
      <c r="D196" s="68"/>
      <c r="E196" s="68"/>
      <c r="F196" s="68"/>
      <c r="G196" s="66"/>
      <c r="H196" s="97"/>
    </row>
    <row r="197" spans="2:8" ht="18" customHeight="1" x14ac:dyDescent="0.25">
      <c r="B197" s="56" t="s">
        <v>166</v>
      </c>
      <c r="C197" s="58" t="s">
        <v>243</v>
      </c>
      <c r="D197" s="68"/>
      <c r="E197" s="68"/>
      <c r="F197" s="68"/>
      <c r="G197" s="66"/>
      <c r="H197" s="97"/>
    </row>
    <row r="198" spans="2:8" ht="18" customHeight="1" x14ac:dyDescent="0.25">
      <c r="B198" s="56" t="s">
        <v>166</v>
      </c>
      <c r="C198" s="58" t="s">
        <v>242</v>
      </c>
      <c r="D198" s="68"/>
      <c r="E198" s="68"/>
      <c r="F198" s="68"/>
      <c r="G198" s="66"/>
      <c r="H198" s="97"/>
    </row>
    <row r="199" spans="2:8" ht="34.5" customHeight="1" x14ac:dyDescent="0.25">
      <c r="B199" s="56" t="s">
        <v>166</v>
      </c>
      <c r="C199" s="58" t="s">
        <v>36</v>
      </c>
      <c r="D199" s="68"/>
      <c r="E199" s="68"/>
      <c r="F199" s="68"/>
      <c r="G199" s="66"/>
      <c r="H199" s="97"/>
    </row>
    <row r="200" spans="2:8" ht="18" customHeight="1" x14ac:dyDescent="0.25">
      <c r="B200" s="47"/>
      <c r="C200" s="48" t="s">
        <v>86</v>
      </c>
      <c r="D200" s="61"/>
      <c r="E200" s="62"/>
      <c r="F200" s="62"/>
      <c r="G200" s="66"/>
      <c r="H200" s="90"/>
    </row>
    <row r="201" spans="2:8" ht="18" customHeight="1" x14ac:dyDescent="0.25">
      <c r="B201" s="56" t="s">
        <v>166</v>
      </c>
      <c r="C201" s="58" t="s">
        <v>87</v>
      </c>
      <c r="D201" s="68"/>
      <c r="E201" s="68"/>
      <c r="F201" s="68"/>
      <c r="G201" s="66"/>
      <c r="H201" s="97"/>
    </row>
    <row r="202" spans="2:8" ht="18" customHeight="1" x14ac:dyDescent="0.25">
      <c r="B202" s="47"/>
      <c r="C202" s="48" t="s">
        <v>2</v>
      </c>
      <c r="D202" s="61"/>
      <c r="E202" s="62"/>
      <c r="F202" s="62"/>
      <c r="G202" s="66"/>
      <c r="H202" s="90"/>
    </row>
    <row r="203" spans="2:8" ht="18" customHeight="1" x14ac:dyDescent="0.25">
      <c r="B203" s="56" t="s">
        <v>166</v>
      </c>
      <c r="C203" s="58" t="s">
        <v>134</v>
      </c>
      <c r="D203" s="68"/>
      <c r="E203" s="68"/>
      <c r="F203" s="68"/>
      <c r="G203" s="66"/>
      <c r="H203" s="97"/>
    </row>
    <row r="204" spans="2:8" ht="18" customHeight="1" x14ac:dyDescent="0.25">
      <c r="B204" s="56" t="s">
        <v>166</v>
      </c>
      <c r="C204" s="58" t="s">
        <v>245</v>
      </c>
      <c r="D204" s="68"/>
      <c r="E204" s="68"/>
      <c r="F204" s="68"/>
      <c r="G204" s="66"/>
      <c r="H204" s="97"/>
    </row>
    <row r="205" spans="2:8" ht="18" customHeight="1" x14ac:dyDescent="0.25">
      <c r="B205" s="56" t="s">
        <v>166</v>
      </c>
      <c r="C205" s="58" t="s">
        <v>47</v>
      </c>
      <c r="D205" s="68"/>
      <c r="E205" s="68"/>
      <c r="F205" s="68"/>
      <c r="G205" s="66"/>
      <c r="H205" s="97"/>
    </row>
    <row r="206" spans="2:8" ht="18" customHeight="1" x14ac:dyDescent="0.25">
      <c r="B206" s="56" t="s">
        <v>166</v>
      </c>
      <c r="C206" s="58" t="s">
        <v>135</v>
      </c>
      <c r="D206" s="68"/>
      <c r="E206" s="68"/>
      <c r="F206" s="68"/>
      <c r="G206" s="66"/>
      <c r="H206" s="97"/>
    </row>
    <row r="207" spans="2:8" ht="18" customHeight="1" x14ac:dyDescent="0.25">
      <c r="B207" s="47"/>
      <c r="C207" s="48" t="s">
        <v>136</v>
      </c>
      <c r="D207" s="61"/>
      <c r="E207" s="62"/>
      <c r="F207" s="62"/>
      <c r="G207" s="66"/>
      <c r="H207" s="90"/>
    </row>
    <row r="208" spans="2:8" ht="18" customHeight="1" x14ac:dyDescent="0.25">
      <c r="B208" s="56" t="s">
        <v>166</v>
      </c>
      <c r="C208" s="58" t="s">
        <v>137</v>
      </c>
      <c r="D208" s="68"/>
      <c r="E208" s="68"/>
      <c r="F208" s="68"/>
      <c r="G208" s="66"/>
      <c r="H208" s="97"/>
    </row>
    <row r="209" spans="2:8" ht="18" customHeight="1" x14ac:dyDescent="0.25">
      <c r="B209" s="56" t="s">
        <v>166</v>
      </c>
      <c r="C209" s="58" t="s">
        <v>138</v>
      </c>
      <c r="D209" s="68"/>
      <c r="E209" s="68"/>
      <c r="F209" s="68"/>
      <c r="G209" s="66"/>
      <c r="H209" s="97"/>
    </row>
    <row r="210" spans="2:8" ht="18" customHeight="1" x14ac:dyDescent="0.25">
      <c r="B210" s="47"/>
      <c r="C210" s="48" t="s">
        <v>49</v>
      </c>
      <c r="D210" s="61"/>
      <c r="E210" s="62"/>
      <c r="F210" s="62"/>
      <c r="G210" s="66"/>
      <c r="H210" s="90"/>
    </row>
    <row r="211" spans="2:8" ht="18" customHeight="1" x14ac:dyDescent="0.25">
      <c r="B211" s="56" t="s">
        <v>166</v>
      </c>
      <c r="C211" s="58" t="s">
        <v>250</v>
      </c>
      <c r="D211" s="68"/>
      <c r="E211" s="68"/>
      <c r="F211" s="68"/>
      <c r="G211" s="66"/>
      <c r="H211" s="97"/>
    </row>
    <row r="212" spans="2:8" ht="18" customHeight="1" x14ac:dyDescent="0.25">
      <c r="B212" s="47"/>
      <c r="C212" s="48" t="s">
        <v>52</v>
      </c>
      <c r="D212" s="61"/>
      <c r="E212" s="62"/>
      <c r="F212" s="62"/>
      <c r="G212" s="66"/>
      <c r="H212" s="90"/>
    </row>
    <row r="213" spans="2:8" ht="18" customHeight="1" x14ac:dyDescent="0.25">
      <c r="B213" s="56" t="s">
        <v>166</v>
      </c>
      <c r="C213" s="58" t="s">
        <v>180</v>
      </c>
      <c r="D213" s="68"/>
      <c r="E213" s="68"/>
      <c r="F213" s="68"/>
      <c r="G213" s="66"/>
      <c r="H213" s="97"/>
    </row>
    <row r="214" spans="2:8" ht="18" customHeight="1" x14ac:dyDescent="0.25">
      <c r="B214" s="56" t="s">
        <v>166</v>
      </c>
      <c r="C214" s="58" t="s">
        <v>139</v>
      </c>
      <c r="D214" s="68"/>
      <c r="E214" s="68"/>
      <c r="F214" s="68"/>
      <c r="G214" s="66"/>
      <c r="H214" s="97"/>
    </row>
    <row r="215" spans="2:8" ht="30" x14ac:dyDescent="0.25">
      <c r="B215" s="56" t="s">
        <v>166</v>
      </c>
      <c r="C215" s="58" t="s">
        <v>140</v>
      </c>
      <c r="D215" s="68"/>
      <c r="E215" s="68"/>
      <c r="F215" s="68"/>
      <c r="G215" s="66"/>
      <c r="H215" s="97"/>
    </row>
    <row r="216" spans="2:8" x14ac:dyDescent="0.25">
      <c r="B216" s="56" t="s">
        <v>166</v>
      </c>
      <c r="C216" s="58" t="s">
        <v>223</v>
      </c>
      <c r="D216" s="68"/>
      <c r="E216" s="68"/>
      <c r="F216" s="68"/>
      <c r="G216" s="66"/>
      <c r="H216" s="97"/>
    </row>
    <row r="217" spans="2:8" ht="30" x14ac:dyDescent="0.25">
      <c r="B217" s="56" t="s">
        <v>166</v>
      </c>
      <c r="C217" s="58" t="s">
        <v>53</v>
      </c>
      <c r="D217" s="68"/>
      <c r="E217" s="68"/>
      <c r="F217" s="68"/>
      <c r="G217" s="66"/>
      <c r="H217" s="97"/>
    </row>
    <row r="218" spans="2:8" ht="18" customHeight="1" x14ac:dyDescent="0.25">
      <c r="B218" s="56" t="s">
        <v>166</v>
      </c>
      <c r="C218" s="58" t="s">
        <v>174</v>
      </c>
      <c r="D218" s="68"/>
      <c r="E218" s="68"/>
      <c r="F218" s="68"/>
      <c r="G218" s="66"/>
      <c r="H218" s="97"/>
    </row>
    <row r="219" spans="2:8" ht="18" customHeight="1" x14ac:dyDescent="0.25">
      <c r="B219" s="47"/>
      <c r="C219" s="48" t="s">
        <v>6</v>
      </c>
      <c r="D219" s="61"/>
      <c r="E219" s="62"/>
      <c r="F219" s="62"/>
      <c r="G219" s="66"/>
      <c r="H219" s="90"/>
    </row>
    <row r="220" spans="2:8" ht="18" customHeight="1" x14ac:dyDescent="0.25">
      <c r="B220" s="56" t="s">
        <v>166</v>
      </c>
      <c r="C220" s="58" t="s">
        <v>141</v>
      </c>
      <c r="D220" s="68"/>
      <c r="E220" s="68"/>
      <c r="F220" s="68"/>
      <c r="G220" s="66"/>
      <c r="H220" s="97"/>
    </row>
    <row r="221" spans="2:8" ht="18" customHeight="1" x14ac:dyDescent="0.25">
      <c r="B221" s="56" t="s">
        <v>166</v>
      </c>
      <c r="C221" s="58" t="s">
        <v>142</v>
      </c>
      <c r="D221" s="68"/>
      <c r="E221" s="68"/>
      <c r="F221" s="68"/>
      <c r="G221" s="66"/>
      <c r="H221" s="97"/>
    </row>
    <row r="222" spans="2:8" ht="18" customHeight="1" x14ac:dyDescent="0.25">
      <c r="B222" s="56" t="s">
        <v>166</v>
      </c>
      <c r="C222" s="58" t="s">
        <v>143</v>
      </c>
      <c r="D222" s="68"/>
      <c r="E222" s="68"/>
      <c r="F222" s="68"/>
      <c r="G222" s="66"/>
      <c r="H222" s="97"/>
    </row>
    <row r="223" spans="2:8" ht="18" customHeight="1" x14ac:dyDescent="0.25">
      <c r="B223" s="47"/>
      <c r="C223" s="48" t="s">
        <v>57</v>
      </c>
      <c r="D223" s="61"/>
      <c r="E223" s="62"/>
      <c r="F223" s="62"/>
      <c r="G223" s="66"/>
      <c r="H223" s="90"/>
    </row>
    <row r="224" spans="2:8" ht="18" customHeight="1" x14ac:dyDescent="0.25">
      <c r="B224" s="56" t="s">
        <v>166</v>
      </c>
      <c r="C224" s="58" t="s">
        <v>59</v>
      </c>
      <c r="D224" s="68"/>
      <c r="E224" s="68"/>
      <c r="F224" s="68"/>
      <c r="G224" s="66"/>
      <c r="H224" s="97"/>
    </row>
    <row r="225" spans="2:8" ht="18" customHeight="1" x14ac:dyDescent="0.25">
      <c r="B225" s="56" t="s">
        <v>166</v>
      </c>
      <c r="C225" s="58" t="s">
        <v>144</v>
      </c>
      <c r="D225" s="68"/>
      <c r="E225" s="68"/>
      <c r="F225" s="68"/>
      <c r="G225" s="66"/>
      <c r="H225" s="97"/>
    </row>
    <row r="226" spans="2:8" ht="18" customHeight="1" x14ac:dyDescent="0.25">
      <c r="B226" s="47"/>
      <c r="C226" s="48" t="s">
        <v>145</v>
      </c>
      <c r="D226" s="61"/>
      <c r="E226" s="62"/>
      <c r="F226" s="62"/>
      <c r="G226" s="66"/>
      <c r="H226" s="90"/>
    </row>
    <row r="227" spans="2:8" ht="18" customHeight="1" x14ac:dyDescent="0.25">
      <c r="B227" s="56" t="s">
        <v>166</v>
      </c>
      <c r="C227" s="58" t="s">
        <v>146</v>
      </c>
      <c r="D227" s="68"/>
      <c r="E227" s="68"/>
      <c r="F227" s="68"/>
      <c r="G227" s="66"/>
      <c r="H227" s="97"/>
    </row>
    <row r="228" spans="2:8" ht="18" customHeight="1" x14ac:dyDescent="0.25">
      <c r="B228" s="47"/>
      <c r="C228" s="48" t="s">
        <v>93</v>
      </c>
      <c r="D228" s="61"/>
      <c r="E228" s="62"/>
      <c r="F228" s="62"/>
      <c r="G228" s="66"/>
      <c r="H228" s="90"/>
    </row>
    <row r="229" spans="2:8" ht="18" customHeight="1" x14ac:dyDescent="0.25">
      <c r="B229" s="56" t="s">
        <v>166</v>
      </c>
      <c r="C229" s="58" t="s">
        <v>147</v>
      </c>
      <c r="D229" s="68"/>
      <c r="E229" s="68"/>
      <c r="F229" s="68"/>
      <c r="G229" s="66"/>
      <c r="H229" s="97"/>
    </row>
    <row r="230" spans="2:8" ht="30" x14ac:dyDescent="0.25">
      <c r="B230" s="56" t="s">
        <v>166</v>
      </c>
      <c r="C230" s="58" t="s">
        <v>148</v>
      </c>
      <c r="D230" s="68"/>
      <c r="E230" s="68"/>
      <c r="F230" s="68"/>
      <c r="G230" s="66"/>
      <c r="H230" s="97"/>
    </row>
    <row r="231" spans="2:8" x14ac:dyDescent="0.25">
      <c r="B231" s="56" t="s">
        <v>166</v>
      </c>
      <c r="C231" s="58" t="s">
        <v>248</v>
      </c>
      <c r="D231" s="68"/>
      <c r="E231" s="68"/>
      <c r="F231" s="68"/>
      <c r="G231" s="66"/>
      <c r="H231" s="97"/>
    </row>
    <row r="232" spans="2:8" ht="18" customHeight="1" x14ac:dyDescent="0.25">
      <c r="B232" s="56" t="s">
        <v>166</v>
      </c>
      <c r="C232" s="58" t="s">
        <v>97</v>
      </c>
      <c r="D232" s="68"/>
      <c r="E232" s="68"/>
      <c r="F232" s="68"/>
      <c r="G232" s="66"/>
      <c r="H232" s="97"/>
    </row>
    <row r="233" spans="2:8" ht="18" customHeight="1" x14ac:dyDescent="0.25">
      <c r="B233" s="56" t="s">
        <v>166</v>
      </c>
      <c r="C233" s="58" t="s">
        <v>149</v>
      </c>
      <c r="D233" s="68"/>
      <c r="E233" s="68"/>
      <c r="F233" s="68"/>
      <c r="G233" s="66"/>
      <c r="H233" s="97"/>
    </row>
    <row r="234" spans="2:8" ht="18" customHeight="1" x14ac:dyDescent="0.25">
      <c r="B234" s="47"/>
      <c r="C234" s="48" t="s">
        <v>150</v>
      </c>
      <c r="D234" s="61"/>
      <c r="E234" s="62"/>
      <c r="F234" s="62"/>
      <c r="G234" s="66"/>
      <c r="H234" s="90"/>
    </row>
    <row r="235" spans="2:8" ht="18" customHeight="1" x14ac:dyDescent="0.25">
      <c r="B235" s="56" t="s">
        <v>166</v>
      </c>
      <c r="C235" s="58" t="s">
        <v>151</v>
      </c>
      <c r="D235" s="68"/>
      <c r="E235" s="68"/>
      <c r="F235" s="68"/>
      <c r="G235" s="66"/>
      <c r="H235" s="97"/>
    </row>
    <row r="236" spans="2:8" ht="18" customHeight="1" x14ac:dyDescent="0.25">
      <c r="B236" s="47"/>
      <c r="C236" s="48" t="s">
        <v>99</v>
      </c>
      <c r="D236" s="61"/>
      <c r="E236" s="62"/>
      <c r="F236" s="62"/>
      <c r="G236" s="66"/>
      <c r="H236" s="90"/>
    </row>
    <row r="237" spans="2:8" ht="18" customHeight="1" x14ac:dyDescent="0.25">
      <c r="B237" s="56" t="s">
        <v>166</v>
      </c>
      <c r="C237" s="58" t="s">
        <v>154</v>
      </c>
      <c r="D237" s="68"/>
      <c r="E237" s="68"/>
      <c r="F237" s="68"/>
      <c r="G237" s="66"/>
      <c r="H237" s="97"/>
    </row>
    <row r="238" spans="2:8" ht="18" customHeight="1" x14ac:dyDescent="0.25">
      <c r="B238" s="47"/>
      <c r="C238" s="48" t="s">
        <v>155</v>
      </c>
      <c r="D238" s="61"/>
      <c r="E238" s="62"/>
      <c r="F238" s="62"/>
      <c r="G238" s="66"/>
      <c r="H238" s="90"/>
    </row>
    <row r="239" spans="2:8" ht="18" customHeight="1" x14ac:dyDescent="0.25">
      <c r="B239" s="56" t="s">
        <v>166</v>
      </c>
      <c r="C239" s="58" t="s">
        <v>156</v>
      </c>
      <c r="D239" s="68"/>
      <c r="E239" s="68"/>
      <c r="F239" s="68"/>
      <c r="G239" s="66"/>
      <c r="H239" s="97"/>
    </row>
    <row r="240" spans="2:8" ht="18" customHeight="1" x14ac:dyDescent="0.25">
      <c r="B240" s="47"/>
      <c r="C240" s="48" t="s">
        <v>60</v>
      </c>
      <c r="D240" s="61"/>
      <c r="E240" s="62"/>
      <c r="F240" s="62"/>
      <c r="G240" s="66"/>
      <c r="H240" s="90"/>
    </row>
    <row r="241" spans="2:8" ht="18" customHeight="1" x14ac:dyDescent="0.25">
      <c r="B241" s="56" t="s">
        <v>166</v>
      </c>
      <c r="C241" s="58" t="s">
        <v>157</v>
      </c>
      <c r="D241" s="68"/>
      <c r="E241" s="68"/>
      <c r="F241" s="68"/>
      <c r="G241" s="66"/>
      <c r="H241" s="97"/>
    </row>
    <row r="242" spans="2:8" ht="18" customHeight="1" x14ac:dyDescent="0.25">
      <c r="B242" s="56" t="s">
        <v>166</v>
      </c>
      <c r="C242" s="58" t="s">
        <v>158</v>
      </c>
      <c r="D242" s="68"/>
      <c r="E242" s="68"/>
      <c r="F242" s="68"/>
      <c r="G242" s="66"/>
      <c r="H242" s="97"/>
    </row>
    <row r="243" spans="2:8" ht="18" customHeight="1" x14ac:dyDescent="0.25">
      <c r="B243" s="47"/>
      <c r="C243" s="48" t="s">
        <v>159</v>
      </c>
      <c r="D243" s="61"/>
      <c r="E243" s="62"/>
      <c r="F243" s="62"/>
      <c r="G243" s="66"/>
      <c r="H243" s="90"/>
    </row>
    <row r="244" spans="2:8" ht="18" customHeight="1" x14ac:dyDescent="0.25">
      <c r="B244" s="56" t="s">
        <v>166</v>
      </c>
      <c r="C244" s="58" t="s">
        <v>160</v>
      </c>
      <c r="D244" s="68"/>
      <c r="E244" s="68"/>
      <c r="F244" s="68"/>
      <c r="G244" s="66"/>
      <c r="H244" s="97"/>
    </row>
    <row r="245" spans="2:8" ht="18" customHeight="1" x14ac:dyDescent="0.25">
      <c r="B245" s="47"/>
      <c r="C245" s="48" t="s">
        <v>161</v>
      </c>
      <c r="D245" s="61"/>
      <c r="E245" s="62"/>
      <c r="F245" s="62"/>
      <c r="G245" s="66"/>
      <c r="H245" s="90"/>
    </row>
    <row r="246" spans="2:8" ht="18" customHeight="1" x14ac:dyDescent="0.25">
      <c r="B246" s="56" t="s">
        <v>166</v>
      </c>
      <c r="C246" s="58" t="s">
        <v>162</v>
      </c>
      <c r="D246" s="68"/>
      <c r="E246" s="68"/>
      <c r="F246" s="68"/>
      <c r="G246" s="66"/>
      <c r="H246" s="97"/>
    </row>
    <row r="247" spans="2:8" ht="18" customHeight="1" x14ac:dyDescent="0.25">
      <c r="B247" s="47"/>
      <c r="C247" s="48" t="s">
        <v>63</v>
      </c>
      <c r="D247" s="61"/>
      <c r="E247" s="62"/>
      <c r="F247" s="62"/>
      <c r="G247" s="66"/>
      <c r="H247" s="90"/>
    </row>
    <row r="248" spans="2:8" ht="30" x14ac:dyDescent="0.25">
      <c r="B248" s="56" t="s">
        <v>166</v>
      </c>
      <c r="C248" s="58" t="s">
        <v>101</v>
      </c>
      <c r="D248" s="68"/>
      <c r="E248" s="68"/>
      <c r="F248" s="68"/>
      <c r="G248" s="66"/>
      <c r="H248" s="97"/>
    </row>
    <row r="249" spans="2:8" ht="30.75" thickBot="1" x14ac:dyDescent="0.3">
      <c r="B249" s="120" t="s">
        <v>166</v>
      </c>
      <c r="C249" s="121" t="s">
        <v>183</v>
      </c>
      <c r="D249" s="122"/>
      <c r="E249" s="122"/>
      <c r="F249" s="122"/>
      <c r="G249" s="79"/>
      <c r="H249" s="123"/>
    </row>
    <row r="250" spans="2:8" s="64" customFormat="1" ht="24" customHeight="1" thickBot="1" x14ac:dyDescent="0.3">
      <c r="B250" s="147" t="s">
        <v>247</v>
      </c>
      <c r="C250" s="148"/>
      <c r="D250" s="148"/>
      <c r="E250" s="148"/>
      <c r="F250" s="149"/>
      <c r="H250" s="82"/>
    </row>
    <row r="251" spans="2:8" s="64" customFormat="1" ht="24" customHeight="1" thickBot="1" x14ac:dyDescent="0.3">
      <c r="B251" s="147" t="s">
        <v>215</v>
      </c>
      <c r="C251" s="148"/>
      <c r="D251" s="148"/>
      <c r="E251" s="148"/>
      <c r="F251" s="149"/>
      <c r="H251" s="82"/>
    </row>
    <row r="252" spans="2:8" s="64" customFormat="1" ht="25.5" customHeight="1" thickBot="1" x14ac:dyDescent="0.3">
      <c r="B252" s="147" t="s">
        <v>216</v>
      </c>
      <c r="C252" s="148"/>
      <c r="D252" s="148"/>
      <c r="E252" s="148"/>
      <c r="F252" s="149"/>
      <c r="H252" s="82"/>
    </row>
  </sheetData>
  <sheetProtection algorithmName="SHA-512" hashValue="t17RH7+5q8sV/ac/nFjCKvRmre0Sf3f2dXZUWAfyTT/xlW6cLDRYzu9u8drq2l6+75YpnXYBXgVbxSNR/WY+UA==" saltValue="B/nz3TTm3E6dpBVeVj7/FA==" spinCount="100000" sheet="1" objects="1" scenarios="1"/>
  <autoFilter ref="B14:H252"/>
  <mergeCells count="4">
    <mergeCell ref="B12:G12"/>
    <mergeCell ref="B250:F250"/>
    <mergeCell ref="B252:F252"/>
    <mergeCell ref="B251:F251"/>
  </mergeCells>
  <dataValidations count="1">
    <dataValidation allowBlank="1" showInputMessage="1" showErrorMessage="1" errorTitle="ERRO" error="Esta categoria só é valida para os festivais da classificação Especial. Os demais fesitvias (Classes A, B e C) não são elegíveis para pontuar nesta categoria." promptTitle="Não Elegível" prompt="Festival não elegível a pontuar nesta categoria" sqref="G108:G111 G97 G79 G213:G216 G142 G203:G204 G40:G41 G148 G220:G222 G102:G105 G113:G115 G187:G198 G81 G83 G85 G87:G89 G91:G92 G94:G95 G119:G120 G122 G124 G126 G128 G130 G132 G134:G136 G138 G140 G145:G146 G151 G153:G154 G156 G158:G168 G170 G172:G175 G177:G178 G180 G182 G184:G185 G201 G206 G208:G209 G211 G218 G225 G227 G229:G233 G235 G237 G239 G241:G242 G244 G246 G248:G249"/>
  </dataValidations>
  <pageMargins left="0.51181102362204722" right="0.51181102362204722" top="0" bottom="0" header="0" footer="0"/>
  <pageSetup paperSize="9" scale="71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'Pontos por Classificação'!$AA$2:$AA$2</xm:f>
          </x14:formula1>
          <xm:sqref>D16:G16 D18:G18 D20:G20 D31:G31 D36:G36 D142:F143 D27:G27 D25:G25 D29:G29 D77:F77 D22:G23 D248:F249 D38:F38 D40:F41 D43:F48 D50:F51 D53:F53 D55:F55 D57:F57 D59:F59 D61:F63 D65:F68 D70:F70 D72:F73 D75:F75 D79:F81 D83:F83 D85:F85 D87:F89 D91:F92 D94:F95 D97:F98 D100:F100 D102:F105 D107:F115 D117:F117 D119:F120 D122:F122 D124:F124 D126:F126 D128:F128 D130:F130 D132:F132 D134:F136 D138:F138 D140:F140 D148:F149 D151:F151 D153:F154 D156:F156 D158:F168 D170:F170 D172:F175 D177:F178 D180:F180 D182:F182 D184:F185 D187:F199 D201:F201 D203:F206 D208:F209 D211:F211 D213:F218 D220:F222 D224:F225 D227:F227 D229:F233 D235:F235 D237:F237 D239:F239 D241:F242 D244:F244 D246:F246 D33:G34 D145:F146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5"/>
  <sheetViews>
    <sheetView showGridLines="0" zoomScale="90" zoomScaleNormal="90" workbookViewId="0">
      <pane ySplit="2" topLeftCell="A144" activePane="bottomLeft" state="frozen"/>
      <selection pane="bottomLeft" activeCell="H3" sqref="H3"/>
    </sheetView>
  </sheetViews>
  <sheetFormatPr defaultRowHeight="15" x14ac:dyDescent="0.25"/>
  <cols>
    <col min="1" max="1" width="0.42578125" style="7" customWidth="1"/>
    <col min="2" max="2" width="12.140625" style="2" bestFit="1" customWidth="1"/>
    <col min="3" max="3" width="78.85546875" bestFit="1" customWidth="1"/>
    <col min="4" max="4" width="16.5703125" style="7" hidden="1" customWidth="1"/>
    <col min="5" max="5" width="19.85546875" style="2" hidden="1" customWidth="1"/>
    <col min="6" max="6" width="19.85546875" style="7" hidden="1" customWidth="1"/>
    <col min="7" max="7" width="16.5703125" style="7" hidden="1" customWidth="1"/>
    <col min="8" max="11" width="16.5703125" style="7" customWidth="1"/>
    <col min="12" max="12" width="15.85546875" style="7" customWidth="1"/>
    <col min="13" max="16384" width="9.140625" style="7"/>
  </cols>
  <sheetData>
    <row r="1" spans="2:12" ht="4.5" customHeight="1" thickBot="1" x14ac:dyDescent="0.3">
      <c r="C1" s="1"/>
    </row>
    <row r="2" spans="2:12" ht="75.75" thickBot="1" x14ac:dyDescent="0.3">
      <c r="B2" s="25" t="s">
        <v>185</v>
      </c>
      <c r="C2" s="25" t="s">
        <v>186</v>
      </c>
      <c r="D2" s="26" t="s">
        <v>219</v>
      </c>
      <c r="E2" s="26" t="s">
        <v>192</v>
      </c>
      <c r="F2" s="26" t="s">
        <v>193</v>
      </c>
      <c r="G2" s="26" t="s">
        <v>220</v>
      </c>
      <c r="H2" s="26" t="s">
        <v>219</v>
      </c>
      <c r="I2" s="26" t="s">
        <v>192</v>
      </c>
      <c r="J2" s="26" t="s">
        <v>193</v>
      </c>
      <c r="K2" s="26" t="s">
        <v>220</v>
      </c>
      <c r="L2" s="35" t="s">
        <v>217</v>
      </c>
    </row>
    <row r="3" spans="2:12" x14ac:dyDescent="0.25">
      <c r="B3" s="22" t="s">
        <v>163</v>
      </c>
      <c r="C3" s="23" t="s">
        <v>1</v>
      </c>
      <c r="D3" s="32">
        <f>VLOOKUP(C3,Festivais!$C$14:$G$249,2,0)</f>
        <v>0</v>
      </c>
      <c r="E3" s="24">
        <f>VLOOKUP(C3,Festivais!$C$14:$G$249,3,0)</f>
        <v>0</v>
      </c>
      <c r="F3" s="24">
        <f>VLOOKUP(C3,Festivais!$C$14:$G$249,4,0)</f>
        <v>0</v>
      </c>
      <c r="G3" s="24">
        <f>VLOOKUP(C3,Festivais!$C$14:$G$249,5,0)</f>
        <v>0</v>
      </c>
      <c r="H3" s="32" t="str">
        <f>IF(D3="SIM",VLOOKUP(Pontuação!B3,'Pontos por Classificação'!$B$2:$F$7,2,0),"")</f>
        <v/>
      </c>
      <c r="I3" s="32" t="str">
        <f>IF(E3="SIM",VLOOKUP(Pontuação!B3,'Pontos por Classificação'!$B$2:$F$7,3,0),"")</f>
        <v/>
      </c>
      <c r="J3" s="32" t="str">
        <f>IF(F3="SIM",VLOOKUP(Pontuação!B3,'Pontos por Classificação'!$B$2:$F$7,4,0),"")</f>
        <v/>
      </c>
      <c r="K3" s="32" t="str">
        <f>IF(G3="SIM",VLOOKUP(Pontuação!B3,'Pontos por Classificação'!$B$2:$F$7,5,0),"")</f>
        <v/>
      </c>
      <c r="L3" s="36">
        <f>SUM(H3:K3)</f>
        <v>0</v>
      </c>
    </row>
    <row r="4" spans="2:12" x14ac:dyDescent="0.25">
      <c r="B4" s="19" t="s">
        <v>163</v>
      </c>
      <c r="C4" s="17" t="s">
        <v>3</v>
      </c>
      <c r="D4" s="33">
        <f>VLOOKUP(C4,Festivais!$C$14:$G$249,2,0)</f>
        <v>0</v>
      </c>
      <c r="E4" s="16">
        <f>VLOOKUP(C4,Festivais!$C$14:$G$249,3,0)</f>
        <v>0</v>
      </c>
      <c r="F4" s="16">
        <f>VLOOKUP(C4,Festivais!$C$14:$G$249,4,0)</f>
        <v>0</v>
      </c>
      <c r="G4" s="16">
        <f>VLOOKUP(C4,Festivais!$C$14:$G$249,5,0)</f>
        <v>0</v>
      </c>
      <c r="H4" s="33" t="str">
        <f>IF(D4="SIM",VLOOKUP(Pontuação!B4,'Pontos por Classificação'!$B$2:$F$7,2,0),"")</f>
        <v/>
      </c>
      <c r="I4" s="33" t="str">
        <f>IF(E4="SIM",VLOOKUP(Pontuação!B4,'Pontos por Classificação'!$B$2:$F$7,3,0),"")</f>
        <v/>
      </c>
      <c r="J4" s="33" t="str">
        <f>IF(F4="SIM",VLOOKUP(Pontuação!B4,'Pontos por Classificação'!$B$2:$F$7,4,0),"")</f>
        <v/>
      </c>
      <c r="K4" s="32" t="str">
        <f>IF(G4="SIM",VLOOKUP(Pontuação!B4,'Pontos por Classificação'!$B$2:$F$7,5,0),"")</f>
        <v/>
      </c>
      <c r="L4" s="37">
        <f t="shared" ref="L4:L63" si="0">SUM(H4:K4)</f>
        <v>0</v>
      </c>
    </row>
    <row r="5" spans="2:12" x14ac:dyDescent="0.25">
      <c r="B5" s="22" t="s">
        <v>163</v>
      </c>
      <c r="C5" s="17" t="s">
        <v>5</v>
      </c>
      <c r="D5" s="33">
        <f>VLOOKUP(C5,Festivais!$C$14:$G$249,2,0)</f>
        <v>0</v>
      </c>
      <c r="E5" s="16">
        <f>VLOOKUP(C5,Festivais!$C$14:$G$249,3,0)</f>
        <v>0</v>
      </c>
      <c r="F5" s="16">
        <f>VLOOKUP(C5,Festivais!$C$14:$G$249,4,0)</f>
        <v>0</v>
      </c>
      <c r="G5" s="16">
        <f>VLOOKUP(C5,Festivais!$C$14:$G$249,5,0)</f>
        <v>0</v>
      </c>
      <c r="H5" s="33" t="str">
        <f>IF(D5="SIM",VLOOKUP(Pontuação!B5,'Pontos por Classificação'!$B$2:$F$7,2,0),"")</f>
        <v/>
      </c>
      <c r="I5" s="33" t="str">
        <f>IF(E5="SIM",VLOOKUP(Pontuação!B5,'Pontos por Classificação'!$B$2:$F$7,3,0),"")</f>
        <v/>
      </c>
      <c r="J5" s="33" t="str">
        <f>IF(F5="SIM",VLOOKUP(Pontuação!B5,'Pontos por Classificação'!$B$2:$F$7,4,0),"")</f>
        <v/>
      </c>
      <c r="K5" s="32" t="str">
        <f>IF(G5="SIM",VLOOKUP(Pontuação!B5,'Pontos por Classificação'!$B$2:$F$7,5,0),"")</f>
        <v/>
      </c>
      <c r="L5" s="37">
        <f t="shared" si="0"/>
        <v>0</v>
      </c>
    </row>
    <row r="6" spans="2:12" x14ac:dyDescent="0.25">
      <c r="B6" s="19" t="s">
        <v>163</v>
      </c>
      <c r="C6" s="17" t="s">
        <v>7</v>
      </c>
      <c r="D6" s="33">
        <f>VLOOKUP(C6,Festivais!$C$14:$G$249,2,0)</f>
        <v>0</v>
      </c>
      <c r="E6" s="16">
        <f>VLOOKUP(C6,Festivais!$C$14:$G$249,3,0)</f>
        <v>0</v>
      </c>
      <c r="F6" s="16">
        <f>VLOOKUP(C6,Festivais!$C$14:$G$249,4,0)</f>
        <v>0</v>
      </c>
      <c r="G6" s="16">
        <f>VLOOKUP(C6,Festivais!$C$14:$G$249,5,0)</f>
        <v>0</v>
      </c>
      <c r="H6" s="33" t="str">
        <f>IF(D6="SIM",VLOOKUP(Pontuação!B6,'Pontos por Classificação'!$B$2:$F$7,2,0),"")</f>
        <v/>
      </c>
      <c r="I6" s="33" t="str">
        <f>IF(E6="SIM",VLOOKUP(Pontuação!B6,'Pontos por Classificação'!$B$2:$F$7,3,0),"")</f>
        <v/>
      </c>
      <c r="J6" s="33" t="str">
        <f>IF(F6="SIM",VLOOKUP(Pontuação!B6,'Pontos por Classificação'!$B$2:$F$7,4,0),"")</f>
        <v/>
      </c>
      <c r="K6" s="32" t="str">
        <f>IF(G6="SIM",VLOOKUP(Pontuação!B6,'Pontos por Classificação'!$B$2:$F$7,5,0),"")</f>
        <v/>
      </c>
      <c r="L6" s="37">
        <f t="shared" si="0"/>
        <v>0</v>
      </c>
    </row>
    <row r="7" spans="2:12" ht="18" customHeight="1" x14ac:dyDescent="0.25">
      <c r="B7" s="22" t="s">
        <v>239</v>
      </c>
      <c r="C7" s="17" t="s">
        <v>224</v>
      </c>
      <c r="D7" s="33">
        <f>VLOOKUP(C7,Festivais!$C$14:$G$249,2,0)</f>
        <v>0</v>
      </c>
      <c r="E7" s="16">
        <f>VLOOKUP(C7,Festivais!$C$14:$G$249,3,0)</f>
        <v>0</v>
      </c>
      <c r="F7" s="16">
        <f>VLOOKUP(C7,Festivais!$C$14:$G$249,4,0)</f>
        <v>0</v>
      </c>
      <c r="G7" s="16">
        <f>VLOOKUP(C7,Festivais!$C$14:$G$249,5,0)</f>
        <v>0</v>
      </c>
      <c r="H7" s="33" t="str">
        <f>IF(D7="SIM",VLOOKUP(Pontuação!B7,'Pontos por Classificação'!$B$2:$F$7,2,0),"")</f>
        <v/>
      </c>
      <c r="I7" s="33" t="str">
        <f>IF(E7="SIM",VLOOKUP(Pontuação!B7,'Pontos por Classificação'!$B$2:$F$7,3,0),"")</f>
        <v/>
      </c>
      <c r="J7" s="33" t="str">
        <f>IF(F7="SIM",VLOOKUP(Pontuação!B7,'Pontos por Classificação'!$B$2:$F$7,4,0),"")</f>
        <v/>
      </c>
      <c r="K7" s="32" t="str">
        <f>IF(G7="SIM",VLOOKUP(Pontuação!B7,'Pontos por Classificação'!$B$2:$F$7,5,0),"")</f>
        <v/>
      </c>
      <c r="L7" s="37">
        <f t="shared" si="0"/>
        <v>0</v>
      </c>
    </row>
    <row r="8" spans="2:12" x14ac:dyDescent="0.25">
      <c r="B8" s="19" t="s">
        <v>239</v>
      </c>
      <c r="C8" s="17" t="s">
        <v>240</v>
      </c>
      <c r="D8" s="33">
        <f>VLOOKUP(C8,Festivais!$C$14:$G$249,2,0)</f>
        <v>0</v>
      </c>
      <c r="E8" s="16">
        <f>VLOOKUP(C8,Festivais!$C$14:$G$249,3,0)</f>
        <v>0</v>
      </c>
      <c r="F8" s="16">
        <f>VLOOKUP(C8,Festivais!$C$14:$G$249,4,0)</f>
        <v>0</v>
      </c>
      <c r="G8" s="16">
        <f>VLOOKUP(C8,Festivais!$C$14:$G$249,5,0)</f>
        <v>0</v>
      </c>
      <c r="H8" s="33" t="str">
        <f>IF(D8="SIM",VLOOKUP(Pontuação!B8,'Pontos por Classificação'!$B$2:$F$7,2,0),"")</f>
        <v/>
      </c>
      <c r="I8" s="33" t="str">
        <f>IF(E8="SIM",VLOOKUP(Pontuação!B8,'Pontos por Classificação'!$B$2:$F$7,3,0),"")</f>
        <v/>
      </c>
      <c r="J8" s="33" t="str">
        <f>IF(F8="SIM",VLOOKUP(Pontuação!B8,'Pontos por Classificação'!$B$2:$F$7,4,0),"")</f>
        <v/>
      </c>
      <c r="K8" s="32" t="str">
        <f>IF(G8="SIM",VLOOKUP(Pontuação!B8,'Pontos por Classificação'!$B$2:$F$7,5,0),"")</f>
        <v/>
      </c>
      <c r="L8" s="37">
        <f t="shared" si="0"/>
        <v>0</v>
      </c>
    </row>
    <row r="9" spans="2:12" x14ac:dyDescent="0.25">
      <c r="B9" s="22" t="s">
        <v>239</v>
      </c>
      <c r="C9" s="17" t="s">
        <v>35</v>
      </c>
      <c r="D9" s="33">
        <f>VLOOKUP(C9,Festivais!$C$14:$G$249,2,0)</f>
        <v>0</v>
      </c>
      <c r="E9" s="16">
        <f>VLOOKUP(C9,Festivais!$C$14:$G$249,3,0)</f>
        <v>0</v>
      </c>
      <c r="F9" s="16">
        <f>VLOOKUP(C9,Festivais!$C$14:$G$249,4,0)</f>
        <v>0</v>
      </c>
      <c r="G9" s="16">
        <f>VLOOKUP(C9,Festivais!$C$14:$G$249,5,0)</f>
        <v>0</v>
      </c>
      <c r="H9" s="33" t="str">
        <f>IF(D9="SIM",VLOOKUP(Pontuação!B9,'Pontos por Classificação'!$B$2:$F$7,2,0),"")</f>
        <v/>
      </c>
      <c r="I9" s="33" t="str">
        <f>IF(E9="SIM",VLOOKUP(Pontuação!B9,'Pontos por Classificação'!$B$2:$F$7,3,0),"")</f>
        <v/>
      </c>
      <c r="J9" s="33" t="str">
        <f>IF(F9="SIM",VLOOKUP(Pontuação!B9,'Pontos por Classificação'!$B$2:$F$7,4,0),"")</f>
        <v/>
      </c>
      <c r="K9" s="32" t="str">
        <f>IF(G9="SIM",VLOOKUP(Pontuação!B9,'Pontos por Classificação'!$B$2:$F$7,5,0),"")</f>
        <v/>
      </c>
      <c r="L9" s="37">
        <f t="shared" si="0"/>
        <v>0</v>
      </c>
    </row>
    <row r="10" spans="2:12" x14ac:dyDescent="0.25">
      <c r="B10" s="19" t="s">
        <v>239</v>
      </c>
      <c r="C10" s="17" t="s">
        <v>37</v>
      </c>
      <c r="D10" s="33">
        <f>VLOOKUP(C10,Festivais!$C$14:$G$249,2,0)</f>
        <v>0</v>
      </c>
      <c r="E10" s="16">
        <f>VLOOKUP(C10,Festivais!$C$14:$G$249,3,0)</f>
        <v>0</v>
      </c>
      <c r="F10" s="16">
        <f>VLOOKUP(C10,Festivais!$C$14:$G$249,4,0)</f>
        <v>0</v>
      </c>
      <c r="G10" s="16">
        <f>VLOOKUP(C10,Festivais!$C$14:$G$249,5,0)</f>
        <v>0</v>
      </c>
      <c r="H10" s="33" t="str">
        <f>IF(D10="SIM",VLOOKUP(Pontuação!B10,'Pontos por Classificação'!$B$2:$F$7,2,0),"")</f>
        <v/>
      </c>
      <c r="I10" s="33" t="str">
        <f>IF(E10="SIM",VLOOKUP(Pontuação!B10,'Pontos por Classificação'!$B$2:$F$7,3,0),"")</f>
        <v/>
      </c>
      <c r="J10" s="33" t="str">
        <f>IF(F10="SIM",VLOOKUP(Pontuação!B10,'Pontos por Classificação'!$B$2:$F$7,4,0),"")</f>
        <v/>
      </c>
      <c r="K10" s="32" t="str">
        <f>IF(G10="SIM",VLOOKUP(Pontuação!B10,'Pontos por Classificação'!$B$2:$F$7,5,0),"")</f>
        <v/>
      </c>
      <c r="L10" s="37">
        <f t="shared" si="0"/>
        <v>0</v>
      </c>
    </row>
    <row r="11" spans="2:12" x14ac:dyDescent="0.25">
      <c r="B11" s="22" t="s">
        <v>239</v>
      </c>
      <c r="C11" s="18" t="s">
        <v>45</v>
      </c>
      <c r="D11" s="33">
        <f>VLOOKUP(C11,Festivais!$C$14:$G$249,2,0)</f>
        <v>0</v>
      </c>
      <c r="E11" s="16">
        <f>VLOOKUP(C11,Festivais!$C$14:$G$249,3,0)</f>
        <v>0</v>
      </c>
      <c r="F11" s="16">
        <f>VLOOKUP(C11,Festivais!$C$14:$G$249,4,0)</f>
        <v>0</v>
      </c>
      <c r="G11" s="16">
        <f>VLOOKUP(C11,Festivais!$C$14:$G$249,5,0)</f>
        <v>0</v>
      </c>
      <c r="H11" s="33" t="str">
        <f>IF(D11="SIM",VLOOKUP(Pontuação!B11,'Pontos por Classificação'!$B$2:$F$7,2,0),"")</f>
        <v/>
      </c>
      <c r="I11" s="33" t="str">
        <f>IF(E11="SIM",VLOOKUP(Pontuação!B11,'Pontos por Classificação'!$B$2:$F$7,3,0),"")</f>
        <v/>
      </c>
      <c r="J11" s="33" t="str">
        <f>IF(F11="SIM",VLOOKUP(Pontuação!B11,'Pontos por Classificação'!$B$2:$F$7,4,0),"")</f>
        <v/>
      </c>
      <c r="K11" s="32" t="str">
        <f>IF(G11="SIM",VLOOKUP(Pontuação!B11,'Pontos por Classificação'!$B$2:$F$7,5,0),"")</f>
        <v/>
      </c>
      <c r="L11" s="37">
        <f t="shared" si="0"/>
        <v>0</v>
      </c>
    </row>
    <row r="12" spans="2:12" x14ac:dyDescent="0.25">
      <c r="B12" s="19" t="s">
        <v>239</v>
      </c>
      <c r="C12" s="17" t="s">
        <v>50</v>
      </c>
      <c r="D12" s="33">
        <f>VLOOKUP(C12,Festivais!$C$14:$G$249,2,0)</f>
        <v>0</v>
      </c>
      <c r="E12" s="16">
        <f>VLOOKUP(C12,Festivais!$C$14:$G$249,3,0)</f>
        <v>0</v>
      </c>
      <c r="F12" s="16">
        <f>VLOOKUP(C12,Festivais!$C$14:$G$249,4,0)</f>
        <v>0</v>
      </c>
      <c r="G12" s="16">
        <f>VLOOKUP(C12,Festivais!$C$14:$G$249,5,0)</f>
        <v>0</v>
      </c>
      <c r="H12" s="33" t="str">
        <f>IF(D12="SIM",VLOOKUP(Pontuação!B12,'Pontos por Classificação'!$B$2:$F$7,2,0),"")</f>
        <v/>
      </c>
      <c r="I12" s="33" t="str">
        <f>IF(E12="SIM",VLOOKUP(Pontuação!B12,'Pontos por Classificação'!$B$2:$F$7,3,0),"")</f>
        <v/>
      </c>
      <c r="J12" s="33" t="str">
        <f>IF(F12="SIM",VLOOKUP(Pontuação!B12,'Pontos por Classificação'!$B$2:$F$7,4,0),"")</f>
        <v/>
      </c>
      <c r="K12" s="32" t="str">
        <f>IF(G12="SIM",VLOOKUP(Pontuação!B12,'Pontos por Classificação'!$B$2:$F$7,5,0),"")</f>
        <v/>
      </c>
      <c r="L12" s="37">
        <f t="shared" si="0"/>
        <v>0</v>
      </c>
    </row>
    <row r="13" spans="2:12" x14ac:dyDescent="0.25">
      <c r="B13" s="22" t="s">
        <v>239</v>
      </c>
      <c r="C13" s="17" t="s">
        <v>51</v>
      </c>
      <c r="D13" s="33">
        <f>VLOOKUP(C13,Festivais!$C$14:$G$249,2,0)</f>
        <v>0</v>
      </c>
      <c r="E13" s="16">
        <f>VLOOKUP(C13,Festivais!$C$14:$G$249,3,0)</f>
        <v>0</v>
      </c>
      <c r="F13" s="16">
        <f>VLOOKUP(C13,Festivais!$C$14:$G$249,4,0)</f>
        <v>0</v>
      </c>
      <c r="G13" s="16">
        <f>VLOOKUP(C13,Festivais!$C$14:$G$249,5,0)</f>
        <v>0</v>
      </c>
      <c r="H13" s="33" t="str">
        <f>IF(D13="SIM",VLOOKUP(Pontuação!B13,'Pontos por Classificação'!$B$2:$F$7,2,0),"")</f>
        <v/>
      </c>
      <c r="I13" s="33" t="str">
        <f>IF(E13="SIM",VLOOKUP(Pontuação!B13,'Pontos por Classificação'!$B$2:$F$7,3,0),"")</f>
        <v/>
      </c>
      <c r="J13" s="33" t="str">
        <f>IF(F13="SIM",VLOOKUP(Pontuação!B13,'Pontos por Classificação'!$B$2:$F$7,4,0),"")</f>
        <v/>
      </c>
      <c r="K13" s="32" t="str">
        <f>IF(G13="SIM",VLOOKUP(Pontuação!B13,'Pontos por Classificação'!$B$2:$F$7,5,0),"")</f>
        <v/>
      </c>
      <c r="L13" s="37">
        <f t="shared" si="0"/>
        <v>0</v>
      </c>
    </row>
    <row r="14" spans="2:12" x14ac:dyDescent="0.25">
      <c r="B14" s="19" t="s">
        <v>239</v>
      </c>
      <c r="C14" s="17" t="s">
        <v>62</v>
      </c>
      <c r="D14" s="33">
        <f>VLOOKUP(C14,Festivais!$C$14:$G$249,2,0)</f>
        <v>0</v>
      </c>
      <c r="E14" s="16">
        <f>VLOOKUP(C14,Festivais!$C$14:$G$249,3,0)</f>
        <v>0</v>
      </c>
      <c r="F14" s="16">
        <f>VLOOKUP(C14,Festivais!$C$14:$G$249,4,0)</f>
        <v>0</v>
      </c>
      <c r="G14" s="16">
        <f>VLOOKUP(C14,Festivais!$C$14:$G$249,5,0)</f>
        <v>0</v>
      </c>
      <c r="H14" s="33" t="str">
        <f>IF(D14="SIM",VLOOKUP(Pontuação!B14,'Pontos por Classificação'!$B$2:$F$7,2,0),"")</f>
        <v/>
      </c>
      <c r="I14" s="33" t="str">
        <f>IF(E14="SIM",VLOOKUP(Pontuação!B14,'Pontos por Classificação'!$B$2:$F$7,3,0),"")</f>
        <v/>
      </c>
      <c r="J14" s="33" t="str">
        <f>IF(F14="SIM",VLOOKUP(Pontuação!B14,'Pontos por Classificação'!$B$2:$F$7,4,0),"")</f>
        <v/>
      </c>
      <c r="K14" s="32" t="str">
        <f>IF(G14="SIM",VLOOKUP(Pontuação!B14,'Pontos por Classificação'!$B$2:$F$7,5,0),"")</f>
        <v/>
      </c>
      <c r="L14" s="37">
        <f t="shared" si="0"/>
        <v>0</v>
      </c>
    </row>
    <row r="15" spans="2:12" x14ac:dyDescent="0.25">
      <c r="B15" s="22" t="s">
        <v>164</v>
      </c>
      <c r="C15" s="17" t="s">
        <v>65</v>
      </c>
      <c r="D15" s="33">
        <f>VLOOKUP(C15,Festivais!$C$14:$G$249,2,0)</f>
        <v>0</v>
      </c>
      <c r="E15" s="16">
        <f>VLOOKUP(C15,Festivais!$C$14:$G$249,3,0)</f>
        <v>0</v>
      </c>
      <c r="F15" s="16">
        <f>VLOOKUP(C15,Festivais!$C$14:$G$249,4,0)</f>
        <v>0</v>
      </c>
      <c r="G15" s="16">
        <f>VLOOKUP(C15,Festivais!$C$14:$G$249,5,0)</f>
        <v>0</v>
      </c>
      <c r="H15" s="33" t="str">
        <f>IF(D15="SIM",VLOOKUP(Pontuação!B15,'Pontos por Classificação'!$B$2:$F$7,2,0),"")</f>
        <v/>
      </c>
      <c r="I15" s="33" t="str">
        <f>IF(E15="SIM",VLOOKUP(Pontuação!B15,'Pontos por Classificação'!$B$2:$F$7,3,0),"")</f>
        <v/>
      </c>
      <c r="J15" s="33" t="str">
        <f>IF(F15="SIM",VLOOKUP(Pontuação!B15,'Pontos por Classificação'!$B$2:$F$7,4,0),"")</f>
        <v/>
      </c>
      <c r="K15" s="33">
        <v>0</v>
      </c>
      <c r="L15" s="37">
        <f t="shared" si="0"/>
        <v>0</v>
      </c>
    </row>
    <row r="16" spans="2:12" x14ac:dyDescent="0.25">
      <c r="B16" s="19" t="s">
        <v>164</v>
      </c>
      <c r="C16" s="17" t="s">
        <v>246</v>
      </c>
      <c r="D16" s="33">
        <f>VLOOKUP(C16,Festivais!$C$14:$G$249,2,0)</f>
        <v>0</v>
      </c>
      <c r="E16" s="16">
        <f>VLOOKUP(C16,Festivais!$C$14:$G$249,3,0)</f>
        <v>0</v>
      </c>
      <c r="F16" s="16">
        <f>VLOOKUP(C16,Festivais!$C$14:$G$249,4,0)</f>
        <v>0</v>
      </c>
      <c r="G16" s="16">
        <f>VLOOKUP(C16,Festivais!$C$14:$G$249,5,0)</f>
        <v>0</v>
      </c>
      <c r="H16" s="33" t="str">
        <f>IF(D16="SIM",VLOOKUP(Pontuação!B16,'Pontos por Classificação'!$B$2:$F$7,2,0),"")</f>
        <v/>
      </c>
      <c r="I16" s="33" t="str">
        <f>IF(E16="SIM",VLOOKUP(Pontuação!B16,'Pontos por Classificação'!$B$2:$F$7,3,0),"")</f>
        <v/>
      </c>
      <c r="J16" s="33" t="str">
        <f>IF(F16="SIM",VLOOKUP(Pontuação!B16,'Pontos por Classificação'!$B$2:$F$7,4,0),"")</f>
        <v/>
      </c>
      <c r="K16" s="33">
        <v>0</v>
      </c>
      <c r="L16" s="37">
        <f t="shared" si="0"/>
        <v>0</v>
      </c>
    </row>
    <row r="17" spans="2:12" x14ac:dyDescent="0.25">
      <c r="B17" s="22" t="s">
        <v>164</v>
      </c>
      <c r="C17" s="17" t="s">
        <v>69</v>
      </c>
      <c r="D17" s="33">
        <f>VLOOKUP(C17,Festivais!$C$14:$G$249,2,0)</f>
        <v>0</v>
      </c>
      <c r="E17" s="16">
        <f>VLOOKUP(C17,Festivais!$C$14:$G$249,3,0)</f>
        <v>0</v>
      </c>
      <c r="F17" s="16">
        <f>VLOOKUP(C17,Festivais!$C$14:$G$249,4,0)</f>
        <v>0</v>
      </c>
      <c r="G17" s="16">
        <f>VLOOKUP(C17,Festivais!$C$14:$G$249,5,0)</f>
        <v>0</v>
      </c>
      <c r="H17" s="33" t="str">
        <f>IF(D17="SIM",VLOOKUP(Pontuação!B17,'Pontos por Classificação'!$B$2:$F$7,2,0),"")</f>
        <v/>
      </c>
      <c r="I17" s="33" t="str">
        <f>IF(E17="SIM",VLOOKUP(Pontuação!B17,'Pontos por Classificação'!$B$2:$F$7,3,0),"")</f>
        <v/>
      </c>
      <c r="J17" s="33" t="str">
        <f>IF(F17="SIM",VLOOKUP(Pontuação!B17,'Pontos por Classificação'!$B$2:$F$7,4,0),"")</f>
        <v/>
      </c>
      <c r="K17" s="33">
        <v>0</v>
      </c>
      <c r="L17" s="37">
        <f t="shared" si="0"/>
        <v>0</v>
      </c>
    </row>
    <row r="18" spans="2:12" x14ac:dyDescent="0.25">
      <c r="B18" s="19" t="s">
        <v>164</v>
      </c>
      <c r="C18" s="17" t="s">
        <v>13</v>
      </c>
      <c r="D18" s="33">
        <f>VLOOKUP(C18,Festivais!$C$14:$G$249,2,0)</f>
        <v>0</v>
      </c>
      <c r="E18" s="16">
        <f>VLOOKUP(C18,Festivais!$C$14:$G$249,3,0)</f>
        <v>0</v>
      </c>
      <c r="F18" s="16">
        <f>VLOOKUP(C18,Festivais!$C$14:$G$249,4,0)</f>
        <v>0</v>
      </c>
      <c r="G18" s="16">
        <f>VLOOKUP(C18,Festivais!$C$14:$G$249,5,0)</f>
        <v>0</v>
      </c>
      <c r="H18" s="33" t="str">
        <f>IF(D18="SIM",VLOOKUP(Pontuação!B18,'Pontos por Classificação'!$B$2:$F$7,2,0),"")</f>
        <v/>
      </c>
      <c r="I18" s="33" t="str">
        <f>IF(E18="SIM",VLOOKUP(Pontuação!B18,'Pontos por Classificação'!$B$2:$F$7,3,0),"")</f>
        <v/>
      </c>
      <c r="J18" s="33" t="str">
        <f>IF(F18="SIM",VLOOKUP(Pontuação!B18,'Pontos por Classificação'!$B$2:$F$7,4,0),"")</f>
        <v/>
      </c>
      <c r="K18" s="33">
        <v>0</v>
      </c>
      <c r="L18" s="37">
        <f t="shared" si="0"/>
        <v>0</v>
      </c>
    </row>
    <row r="19" spans="2:12" x14ac:dyDescent="0.25">
      <c r="B19" s="22" t="s">
        <v>164</v>
      </c>
      <c r="C19" s="17" t="s">
        <v>14</v>
      </c>
      <c r="D19" s="33">
        <f>VLOOKUP(C19,Festivais!$C$14:$G$249,2,0)</f>
        <v>0</v>
      </c>
      <c r="E19" s="16">
        <f>VLOOKUP(C19,Festivais!$C$14:$G$249,3,0)</f>
        <v>0</v>
      </c>
      <c r="F19" s="16">
        <f>VLOOKUP(C19,Festivais!$C$14:$G$249,4,0)</f>
        <v>0</v>
      </c>
      <c r="G19" s="16">
        <f>VLOOKUP(C19,Festivais!$C$14:$G$249,5,0)</f>
        <v>0</v>
      </c>
      <c r="H19" s="33" t="str">
        <f>IF(D19="SIM",VLOOKUP(Pontuação!B19,'Pontos por Classificação'!$B$2:$F$7,2,0),"")</f>
        <v/>
      </c>
      <c r="I19" s="33" t="str">
        <f>IF(E19="SIM",VLOOKUP(Pontuação!B19,'Pontos por Classificação'!$B$2:$F$7,3,0),"")</f>
        <v/>
      </c>
      <c r="J19" s="33" t="str">
        <f>IF(F19="SIM",VLOOKUP(Pontuação!B19,'Pontos por Classificação'!$B$2:$F$7,4,0),"")</f>
        <v/>
      </c>
      <c r="K19" s="33">
        <v>0</v>
      </c>
      <c r="L19" s="37">
        <f t="shared" si="0"/>
        <v>0</v>
      </c>
    </row>
    <row r="20" spans="2:12" x14ac:dyDescent="0.25">
      <c r="B20" s="19" t="s">
        <v>164</v>
      </c>
      <c r="C20" s="17" t="s">
        <v>15</v>
      </c>
      <c r="D20" s="33">
        <f>VLOOKUP(C20,Festivais!$C$14:$G$249,2,0)</f>
        <v>0</v>
      </c>
      <c r="E20" s="16">
        <f>VLOOKUP(C20,Festivais!$C$14:$G$249,3,0)</f>
        <v>0</v>
      </c>
      <c r="F20" s="16">
        <f>VLOOKUP(C20,Festivais!$C$14:$G$249,4,0)</f>
        <v>0</v>
      </c>
      <c r="G20" s="16">
        <f>VLOOKUP(C20,Festivais!$C$14:$G$249,5,0)</f>
        <v>0</v>
      </c>
      <c r="H20" s="33" t="str">
        <f>IF(D20="SIM",VLOOKUP(Pontuação!B20,'Pontos por Classificação'!$B$2:$F$7,2,0),"")</f>
        <v/>
      </c>
      <c r="I20" s="33" t="str">
        <f>IF(E20="SIM",VLOOKUP(Pontuação!B20,'Pontos por Classificação'!$B$2:$F$7,3,0),"")</f>
        <v/>
      </c>
      <c r="J20" s="33" t="str">
        <f>IF(F20="SIM",VLOOKUP(Pontuação!B20,'Pontos por Classificação'!$B$2:$F$7,4,0),"")</f>
        <v/>
      </c>
      <c r="K20" s="33">
        <v>0</v>
      </c>
      <c r="L20" s="37">
        <f t="shared" si="0"/>
        <v>0</v>
      </c>
    </row>
    <row r="21" spans="2:12" x14ac:dyDescent="0.25">
      <c r="B21" s="22" t="s">
        <v>164</v>
      </c>
      <c r="C21" s="17" t="s">
        <v>16</v>
      </c>
      <c r="D21" s="33">
        <f>VLOOKUP(C21,Festivais!$C$14:$G$249,2,0)</f>
        <v>0</v>
      </c>
      <c r="E21" s="16">
        <f>VLOOKUP(C21,Festivais!$C$14:$G$249,3,0)</f>
        <v>0</v>
      </c>
      <c r="F21" s="16">
        <f>VLOOKUP(C21,Festivais!$C$14:$G$249,4,0)</f>
        <v>0</v>
      </c>
      <c r="G21" s="16">
        <f>VLOOKUP(C21,Festivais!$C$14:$G$249,5,0)</f>
        <v>0</v>
      </c>
      <c r="H21" s="33" t="str">
        <f>IF(D21="SIM",VLOOKUP(Pontuação!B21,'Pontos por Classificação'!$B$2:$F$7,2,0),"")</f>
        <v/>
      </c>
      <c r="I21" s="33" t="str">
        <f>IF(E21="SIM",VLOOKUP(Pontuação!B21,'Pontos por Classificação'!$B$2:$F$7,3,0),"")</f>
        <v/>
      </c>
      <c r="J21" s="33" t="str">
        <f>IF(F21="SIM",VLOOKUP(Pontuação!B21,'Pontos por Classificação'!$B$2:$F$7,4,0),"")</f>
        <v/>
      </c>
      <c r="K21" s="33">
        <v>0</v>
      </c>
      <c r="L21" s="37">
        <f t="shared" si="0"/>
        <v>0</v>
      </c>
    </row>
    <row r="22" spans="2:12" x14ac:dyDescent="0.25">
      <c r="B22" s="19" t="s">
        <v>164</v>
      </c>
      <c r="C22" s="17" t="s">
        <v>17</v>
      </c>
      <c r="D22" s="33">
        <f>VLOOKUP(C22,Festivais!$C$14:$G$249,2,0)</f>
        <v>0</v>
      </c>
      <c r="E22" s="16">
        <f>VLOOKUP(C22,Festivais!$C$14:$G$249,3,0)</f>
        <v>0</v>
      </c>
      <c r="F22" s="16">
        <f>VLOOKUP(C22,Festivais!$C$14:$G$249,4,0)</f>
        <v>0</v>
      </c>
      <c r="G22" s="16">
        <f>VLOOKUP(C22,Festivais!$C$14:$G$249,5,0)</f>
        <v>0</v>
      </c>
      <c r="H22" s="33" t="str">
        <f>IF(D22="SIM",VLOOKUP(Pontuação!B22,'Pontos por Classificação'!$B$2:$F$7,2,0),"")</f>
        <v/>
      </c>
      <c r="I22" s="33" t="str">
        <f>IF(E22="SIM",VLOOKUP(Pontuação!B22,'Pontos por Classificação'!$B$2:$F$7,3,0),"")</f>
        <v/>
      </c>
      <c r="J22" s="33" t="str">
        <f>IF(F22="SIM",VLOOKUP(Pontuação!B22,'Pontos por Classificação'!$B$2:$F$7,4,0),"")</f>
        <v/>
      </c>
      <c r="K22" s="33">
        <v>0</v>
      </c>
      <c r="L22" s="37">
        <f t="shared" si="0"/>
        <v>0</v>
      </c>
    </row>
    <row r="23" spans="2:12" x14ac:dyDescent="0.25">
      <c r="B23" s="22" t="s">
        <v>164</v>
      </c>
      <c r="C23" s="17" t="s">
        <v>18</v>
      </c>
      <c r="D23" s="33">
        <f>VLOOKUP(C23,Festivais!$C$14:$G$249,2,0)</f>
        <v>0</v>
      </c>
      <c r="E23" s="16">
        <f>VLOOKUP(C23,Festivais!$C$14:$G$249,3,0)</f>
        <v>0</v>
      </c>
      <c r="F23" s="16">
        <f>VLOOKUP(C23,Festivais!$C$14:$G$249,4,0)</f>
        <v>0</v>
      </c>
      <c r="G23" s="16">
        <f>VLOOKUP(C23,Festivais!$C$14:$G$249,5,0)</f>
        <v>0</v>
      </c>
      <c r="H23" s="33" t="str">
        <f>IF(D23="SIM",VLOOKUP(Pontuação!B23,'Pontos por Classificação'!$B$2:$F$7,2,0),"")</f>
        <v/>
      </c>
      <c r="I23" s="33" t="str">
        <f>IF(E23="SIM",VLOOKUP(Pontuação!B23,'Pontos por Classificação'!$B$2:$F$7,3,0),"")</f>
        <v/>
      </c>
      <c r="J23" s="33" t="str">
        <f>IF(F23="SIM",VLOOKUP(Pontuação!B23,'Pontos por Classificação'!$B$2:$F$7,4,0),"")</f>
        <v/>
      </c>
      <c r="K23" s="33">
        <v>0</v>
      </c>
      <c r="L23" s="37">
        <f t="shared" si="0"/>
        <v>0</v>
      </c>
    </row>
    <row r="24" spans="2:12" x14ac:dyDescent="0.25">
      <c r="B24" s="19" t="s">
        <v>164</v>
      </c>
      <c r="C24" s="17" t="s">
        <v>20</v>
      </c>
      <c r="D24" s="33">
        <f>VLOOKUP(C24,Festivais!$C$14:$G$249,2,0)</f>
        <v>0</v>
      </c>
      <c r="E24" s="16">
        <f>VLOOKUP(C24,Festivais!$C$14:$G$249,3,0)</f>
        <v>0</v>
      </c>
      <c r="F24" s="16">
        <f>VLOOKUP(C24,Festivais!$C$14:$G$249,4,0)</f>
        <v>0</v>
      </c>
      <c r="G24" s="16">
        <f>VLOOKUP(C24,Festivais!$C$14:$G$249,5,0)</f>
        <v>0</v>
      </c>
      <c r="H24" s="33" t="str">
        <f>IF(D24="SIM",VLOOKUP(Pontuação!B24,'Pontos por Classificação'!$B$2:$F$7,2,0),"")</f>
        <v/>
      </c>
      <c r="I24" s="33" t="str">
        <f>IF(E24="SIM",VLOOKUP(Pontuação!B24,'Pontos por Classificação'!$B$2:$F$7,3,0),"")</f>
        <v/>
      </c>
      <c r="J24" s="33" t="str">
        <f>IF(F24="SIM",VLOOKUP(Pontuação!B24,'Pontos por Classificação'!$B$2:$F$7,4,0),"")</f>
        <v/>
      </c>
      <c r="K24" s="33">
        <v>0</v>
      </c>
      <c r="L24" s="37">
        <f t="shared" si="0"/>
        <v>0</v>
      </c>
    </row>
    <row r="25" spans="2:12" x14ac:dyDescent="0.25">
      <c r="B25" s="22" t="s">
        <v>164</v>
      </c>
      <c r="C25" s="17" t="s">
        <v>21</v>
      </c>
      <c r="D25" s="33">
        <f>VLOOKUP(C25,Festivais!$C$14:$G$249,2,0)</f>
        <v>0</v>
      </c>
      <c r="E25" s="16">
        <f>VLOOKUP(C25,Festivais!$C$14:$G$249,3,0)</f>
        <v>0</v>
      </c>
      <c r="F25" s="16">
        <f>VLOOKUP(C25,Festivais!$C$14:$G$249,4,0)</f>
        <v>0</v>
      </c>
      <c r="G25" s="16">
        <f>VLOOKUP(C25,Festivais!$C$14:$G$249,5,0)</f>
        <v>0</v>
      </c>
      <c r="H25" s="33" t="str">
        <f>IF(D25="SIM",VLOOKUP(Pontuação!B25,'Pontos por Classificação'!$B$2:$F$7,2,0),"")</f>
        <v/>
      </c>
      <c r="I25" s="33" t="str">
        <f>IF(E25="SIM",VLOOKUP(Pontuação!B25,'Pontos por Classificação'!$B$2:$F$7,3,0),"")</f>
        <v/>
      </c>
      <c r="J25" s="33" t="str">
        <f>IF(F25="SIM",VLOOKUP(Pontuação!B25,'Pontos por Classificação'!$B$2:$F$7,4,0),"")</f>
        <v/>
      </c>
      <c r="K25" s="33">
        <v>0</v>
      </c>
      <c r="L25" s="37">
        <f t="shared" si="0"/>
        <v>0</v>
      </c>
    </row>
    <row r="26" spans="2:12" x14ac:dyDescent="0.25">
      <c r="B26" s="19" t="s">
        <v>164</v>
      </c>
      <c r="C26" s="17" t="s">
        <v>25</v>
      </c>
      <c r="D26" s="33">
        <f>VLOOKUP(C26,Festivais!$C$14:$G$249,2,0)</f>
        <v>0</v>
      </c>
      <c r="E26" s="16">
        <f>VLOOKUP(C26,Festivais!$C$14:$G$249,3,0)</f>
        <v>0</v>
      </c>
      <c r="F26" s="16">
        <f>VLOOKUP(C26,Festivais!$C$14:$G$249,4,0)</f>
        <v>0</v>
      </c>
      <c r="G26" s="16">
        <f>VLOOKUP(C26,Festivais!$C$14:$G$249,5,0)</f>
        <v>0</v>
      </c>
      <c r="H26" s="33" t="str">
        <f>IF(D26="SIM",VLOOKUP(Pontuação!B26,'Pontos por Classificação'!$B$2:$F$7,2,0),"")</f>
        <v/>
      </c>
      <c r="I26" s="33" t="str">
        <f>IF(E26="SIM",VLOOKUP(Pontuação!B26,'Pontos por Classificação'!$B$2:$F$7,3,0),"")</f>
        <v/>
      </c>
      <c r="J26" s="33" t="str">
        <f>IF(F26="SIM",VLOOKUP(Pontuação!B26,'Pontos por Classificação'!$B$2:$F$7,4,0),"")</f>
        <v/>
      </c>
      <c r="K26" s="33">
        <v>0</v>
      </c>
      <c r="L26" s="37">
        <f t="shared" si="0"/>
        <v>0</v>
      </c>
    </row>
    <row r="27" spans="2:12" x14ac:dyDescent="0.25">
      <c r="B27" s="22" t="s">
        <v>164</v>
      </c>
      <c r="C27" s="17" t="s">
        <v>27</v>
      </c>
      <c r="D27" s="33">
        <f>VLOOKUP(C27,Festivais!$C$14:$G$249,2,0)</f>
        <v>0</v>
      </c>
      <c r="E27" s="16">
        <f>VLOOKUP(C27,Festivais!$C$14:$G$249,3,0)</f>
        <v>0</v>
      </c>
      <c r="F27" s="16">
        <f>VLOOKUP(C27,Festivais!$C$14:$G$249,4,0)</f>
        <v>0</v>
      </c>
      <c r="G27" s="16">
        <f>VLOOKUP(C27,Festivais!$C$14:$G$249,5,0)</f>
        <v>0</v>
      </c>
      <c r="H27" s="33" t="str">
        <f>IF(D27="SIM",VLOOKUP(Pontuação!B27,'Pontos por Classificação'!$B$2:$F$7,2,0),"")</f>
        <v/>
      </c>
      <c r="I27" s="33" t="str">
        <f>IF(E27="SIM",VLOOKUP(Pontuação!B27,'Pontos por Classificação'!$B$2:$F$7,3,0),"")</f>
        <v/>
      </c>
      <c r="J27" s="33" t="str">
        <f>IF(F27="SIM",VLOOKUP(Pontuação!B27,'Pontos por Classificação'!$B$2:$F$7,4,0),"")</f>
        <v/>
      </c>
      <c r="K27" s="33">
        <v>0</v>
      </c>
      <c r="L27" s="37">
        <f t="shared" si="0"/>
        <v>0</v>
      </c>
    </row>
    <row r="28" spans="2:12" x14ac:dyDescent="0.25">
      <c r="B28" s="19" t="s">
        <v>164</v>
      </c>
      <c r="C28" s="17" t="s">
        <v>29</v>
      </c>
      <c r="D28" s="33">
        <f>VLOOKUP(C28,Festivais!$C$14:$G$249,2,0)</f>
        <v>0</v>
      </c>
      <c r="E28" s="16">
        <f>VLOOKUP(C28,Festivais!$C$14:$G$249,3,0)</f>
        <v>0</v>
      </c>
      <c r="F28" s="16">
        <f>VLOOKUP(C28,Festivais!$C$14:$G$249,4,0)</f>
        <v>0</v>
      </c>
      <c r="G28" s="16">
        <f>VLOOKUP(C28,Festivais!$C$14:$G$249,5,0)</f>
        <v>0</v>
      </c>
      <c r="H28" s="33" t="str">
        <f>IF(D28="SIM",VLOOKUP(Pontuação!B28,'Pontos por Classificação'!$B$2:$F$7,2,0),"")</f>
        <v/>
      </c>
      <c r="I28" s="33" t="str">
        <f>IF(E28="SIM",VLOOKUP(Pontuação!B28,'Pontos por Classificação'!$B$2:$F$7,3,0),"")</f>
        <v/>
      </c>
      <c r="J28" s="33" t="str">
        <f>IF(F28="SIM",VLOOKUP(Pontuação!B28,'Pontos por Classificação'!$B$2:$F$7,4,0),"")</f>
        <v/>
      </c>
      <c r="K28" s="33">
        <v>0</v>
      </c>
      <c r="L28" s="37">
        <f t="shared" si="0"/>
        <v>0</v>
      </c>
    </row>
    <row r="29" spans="2:12" x14ac:dyDescent="0.25">
      <c r="B29" s="22" t="s">
        <v>164</v>
      </c>
      <c r="C29" s="17" t="s">
        <v>31</v>
      </c>
      <c r="D29" s="33">
        <f>VLOOKUP(C29,Festivais!$C$14:$G$249,2,0)</f>
        <v>0</v>
      </c>
      <c r="E29" s="16">
        <f>VLOOKUP(C29,Festivais!$C$14:$G$249,3,0)</f>
        <v>0</v>
      </c>
      <c r="F29" s="16">
        <f>VLOOKUP(C29,Festivais!$C$14:$G$249,4,0)</f>
        <v>0</v>
      </c>
      <c r="G29" s="16">
        <f>VLOOKUP(C29,Festivais!$C$14:$G$249,5,0)</f>
        <v>0</v>
      </c>
      <c r="H29" s="33" t="str">
        <f>IF(D29="SIM",VLOOKUP(Pontuação!B29,'Pontos por Classificação'!$B$2:$F$7,2,0),"")</f>
        <v/>
      </c>
      <c r="I29" s="33" t="str">
        <f>IF(E29="SIM",VLOOKUP(Pontuação!B29,'Pontos por Classificação'!$B$2:$F$7,3,0),"")</f>
        <v/>
      </c>
      <c r="J29" s="33" t="str">
        <f>IF(F29="SIM",VLOOKUP(Pontuação!B29,'Pontos por Classificação'!$B$2:$F$7,4,0),"")</f>
        <v/>
      </c>
      <c r="K29" s="33">
        <v>0</v>
      </c>
      <c r="L29" s="37">
        <f t="shared" si="0"/>
        <v>0</v>
      </c>
    </row>
    <row r="30" spans="2:12" x14ac:dyDescent="0.25">
      <c r="B30" s="19" t="s">
        <v>164</v>
      </c>
      <c r="C30" s="17" t="s">
        <v>38</v>
      </c>
      <c r="D30" s="33">
        <f>VLOOKUP(C30,Festivais!$C$14:$G$249,2,0)</f>
        <v>0</v>
      </c>
      <c r="E30" s="16">
        <f>VLOOKUP(C30,Festivais!$C$14:$G$249,3,0)</f>
        <v>0</v>
      </c>
      <c r="F30" s="16">
        <f>VLOOKUP(C30,Festivais!$C$14:$G$249,4,0)</f>
        <v>0</v>
      </c>
      <c r="G30" s="16">
        <f>VLOOKUP(C30,Festivais!$C$14:$G$249,5,0)</f>
        <v>0</v>
      </c>
      <c r="H30" s="33" t="str">
        <f>IF(D30="SIM",VLOOKUP(Pontuação!B30,'Pontos por Classificação'!$B$2:$F$7,2,0),"")</f>
        <v/>
      </c>
      <c r="I30" s="33" t="str">
        <f>IF(E30="SIM",VLOOKUP(Pontuação!B30,'Pontos por Classificação'!$B$2:$F$7,3,0),"")</f>
        <v/>
      </c>
      <c r="J30" s="33" t="str">
        <f>IF(F30="SIM",VLOOKUP(Pontuação!B30,'Pontos por Classificação'!$B$2:$F$7,4,0),"")</f>
        <v/>
      </c>
      <c r="K30" s="33">
        <v>0</v>
      </c>
      <c r="L30" s="37">
        <f t="shared" si="0"/>
        <v>0</v>
      </c>
    </row>
    <row r="31" spans="2:12" x14ac:dyDescent="0.25">
      <c r="B31" s="22" t="s">
        <v>164</v>
      </c>
      <c r="C31" s="17" t="s">
        <v>40</v>
      </c>
      <c r="D31" s="33">
        <f>VLOOKUP(C31,Festivais!$C$14:$G$249,2,0)</f>
        <v>0</v>
      </c>
      <c r="E31" s="16">
        <f>VLOOKUP(C31,Festivais!$C$14:$G$249,3,0)</f>
        <v>0</v>
      </c>
      <c r="F31" s="16">
        <f>VLOOKUP(C31,Festivais!$C$14:$G$249,4,0)</f>
        <v>0</v>
      </c>
      <c r="G31" s="16">
        <f>VLOOKUP(C31,Festivais!$C$14:$G$249,5,0)</f>
        <v>0</v>
      </c>
      <c r="H31" s="33" t="str">
        <f>IF(D31="SIM",VLOOKUP(Pontuação!B31,'Pontos por Classificação'!$B$2:$F$7,2,0),"")</f>
        <v/>
      </c>
      <c r="I31" s="33" t="str">
        <f>IF(E31="SIM",VLOOKUP(Pontuação!B31,'Pontos por Classificação'!$B$2:$F$7,3,0),"")</f>
        <v/>
      </c>
      <c r="J31" s="33" t="str">
        <f>IF(F31="SIM",VLOOKUP(Pontuação!B31,'Pontos por Classificação'!$B$2:$F$7,4,0),"")</f>
        <v/>
      </c>
      <c r="K31" s="33">
        <v>0</v>
      </c>
      <c r="L31" s="37">
        <f t="shared" si="0"/>
        <v>0</v>
      </c>
    </row>
    <row r="32" spans="2:12" x14ac:dyDescent="0.25">
      <c r="B32" s="19" t="s">
        <v>164</v>
      </c>
      <c r="C32" s="17" t="s">
        <v>172</v>
      </c>
      <c r="D32" s="33">
        <f>VLOOKUP(C32,Festivais!$C$14:$G$249,2,0)</f>
        <v>0</v>
      </c>
      <c r="E32" s="16">
        <f>VLOOKUP(C32,Festivais!$C$14:$G$249,3,0)</f>
        <v>0</v>
      </c>
      <c r="F32" s="16">
        <f>VLOOKUP(C32,Festivais!$C$14:$G$249,4,0)</f>
        <v>0</v>
      </c>
      <c r="G32" s="16">
        <f>VLOOKUP(C32,Festivais!$C$14:$G$249,5,0)</f>
        <v>0</v>
      </c>
      <c r="H32" s="33" t="str">
        <f>IF(D32="SIM",VLOOKUP(Pontuação!B32,'Pontos por Classificação'!$B$2:$F$7,2,0),"")</f>
        <v/>
      </c>
      <c r="I32" s="33" t="str">
        <f>IF(E32="SIM",VLOOKUP(Pontuação!B32,'Pontos por Classificação'!$B$2:$F$7,3,0),"")</f>
        <v/>
      </c>
      <c r="J32" s="33" t="str">
        <f>IF(F32="SIM",VLOOKUP(Pontuação!B32,'Pontos por Classificação'!$B$2:$F$7,4,0),"")</f>
        <v/>
      </c>
      <c r="K32" s="33">
        <v>0</v>
      </c>
      <c r="L32" s="37">
        <f t="shared" si="0"/>
        <v>0</v>
      </c>
    </row>
    <row r="33" spans="2:12" x14ac:dyDescent="0.25">
      <c r="B33" s="22" t="s">
        <v>164</v>
      </c>
      <c r="C33" s="17" t="s">
        <v>42</v>
      </c>
      <c r="D33" s="33">
        <f>VLOOKUP(C33,Festivais!$C$14:$G$249,2,0)</f>
        <v>0</v>
      </c>
      <c r="E33" s="16">
        <f>VLOOKUP(C33,Festivais!$C$14:$G$249,3,0)</f>
        <v>0</v>
      </c>
      <c r="F33" s="16">
        <f>VLOOKUP(C33,Festivais!$C$14:$G$249,4,0)</f>
        <v>0</v>
      </c>
      <c r="G33" s="16">
        <f>VLOOKUP(C33,Festivais!$C$14:$G$249,5,0)</f>
        <v>0</v>
      </c>
      <c r="H33" s="33" t="str">
        <f>IF(D33="SIM",VLOOKUP(Pontuação!B33,'Pontos por Classificação'!$B$2:$F$7,2,0),"")</f>
        <v/>
      </c>
      <c r="I33" s="33" t="str">
        <f>IF(E33="SIM",VLOOKUP(Pontuação!B33,'Pontos por Classificação'!$B$2:$F$7,3,0),"")</f>
        <v/>
      </c>
      <c r="J33" s="33" t="str">
        <f>IF(F33="SIM",VLOOKUP(Pontuação!B33,'Pontos por Classificação'!$B$2:$F$7,4,0),"")</f>
        <v/>
      </c>
      <c r="K33" s="33">
        <v>0</v>
      </c>
      <c r="L33" s="37">
        <f t="shared" si="0"/>
        <v>0</v>
      </c>
    </row>
    <row r="34" spans="2:12" x14ac:dyDescent="0.25">
      <c r="B34" s="19" t="s">
        <v>164</v>
      </c>
      <c r="C34" s="17" t="s">
        <v>43</v>
      </c>
      <c r="D34" s="33">
        <f>VLOOKUP(C34,Festivais!$C$14:$G$249,2,0)</f>
        <v>0</v>
      </c>
      <c r="E34" s="16">
        <f>VLOOKUP(C34,Festivais!$C$14:$G$249,3,0)</f>
        <v>0</v>
      </c>
      <c r="F34" s="16">
        <f>VLOOKUP(C34,Festivais!$C$14:$G$249,4,0)</f>
        <v>0</v>
      </c>
      <c r="G34" s="16">
        <f>VLOOKUP(C34,Festivais!$C$14:$G$249,5,0)</f>
        <v>0</v>
      </c>
      <c r="H34" s="33" t="str">
        <f>IF(D34="SIM",VLOOKUP(Pontuação!B34,'Pontos por Classificação'!$B$2:$F$7,2,0),"")</f>
        <v/>
      </c>
      <c r="I34" s="33" t="str">
        <f>IF(E34="SIM",VLOOKUP(Pontuação!B34,'Pontos por Classificação'!$B$2:$F$7,3,0),"")</f>
        <v/>
      </c>
      <c r="J34" s="33" t="str">
        <f>IF(F34="SIM",VLOOKUP(Pontuação!B34,'Pontos por Classificação'!$B$2:$F$7,4,0),"")</f>
        <v/>
      </c>
      <c r="K34" s="33">
        <v>0</v>
      </c>
      <c r="L34" s="37">
        <f t="shared" si="0"/>
        <v>0</v>
      </c>
    </row>
    <row r="35" spans="2:12" x14ac:dyDescent="0.25">
      <c r="B35" s="22" t="s">
        <v>164</v>
      </c>
      <c r="C35" s="17" t="s">
        <v>44</v>
      </c>
      <c r="D35" s="33">
        <f>VLOOKUP(C35,Festivais!$C$14:$G$249,2,0)</f>
        <v>0</v>
      </c>
      <c r="E35" s="16">
        <f>VLOOKUP(C35,Festivais!$C$14:$G$249,3,0)</f>
        <v>0</v>
      </c>
      <c r="F35" s="16">
        <f>VLOOKUP(C35,Festivais!$C$14:$G$249,4,0)</f>
        <v>0</v>
      </c>
      <c r="G35" s="16">
        <f>VLOOKUP(C35,Festivais!$C$14:$G$249,5,0)</f>
        <v>0</v>
      </c>
      <c r="H35" s="33" t="str">
        <f>IF(D35="SIM",VLOOKUP(Pontuação!B35,'Pontos por Classificação'!$B$2:$F$7,2,0),"")</f>
        <v/>
      </c>
      <c r="I35" s="33" t="str">
        <f>IF(E35="SIM",VLOOKUP(Pontuação!B35,'Pontos por Classificação'!$B$2:$F$7,3,0),"")</f>
        <v/>
      </c>
      <c r="J35" s="33" t="str">
        <f>IF(F35="SIM",VLOOKUP(Pontuação!B35,'Pontos por Classificação'!$B$2:$F$7,4,0),"")</f>
        <v/>
      </c>
      <c r="K35" s="33">
        <v>0</v>
      </c>
      <c r="L35" s="37">
        <f t="shared" si="0"/>
        <v>0</v>
      </c>
    </row>
    <row r="36" spans="2:12" x14ac:dyDescent="0.25">
      <c r="B36" s="19" t="s">
        <v>164</v>
      </c>
      <c r="C36" s="17" t="s">
        <v>46</v>
      </c>
      <c r="D36" s="33">
        <f>VLOOKUP(C36,Festivais!$C$14:$G$249,2,0)</f>
        <v>0</v>
      </c>
      <c r="E36" s="16">
        <f>VLOOKUP(C36,Festivais!$C$14:$G$249,3,0)</f>
        <v>0</v>
      </c>
      <c r="F36" s="16">
        <f>VLOOKUP(C36,Festivais!$C$14:$G$249,4,0)</f>
        <v>0</v>
      </c>
      <c r="G36" s="16">
        <f>VLOOKUP(C36,Festivais!$C$14:$G$249,5,0)</f>
        <v>0</v>
      </c>
      <c r="H36" s="33" t="str">
        <f>IF(D36="SIM",VLOOKUP(Pontuação!B36,'Pontos por Classificação'!$B$2:$F$7,2,0),"")</f>
        <v/>
      </c>
      <c r="I36" s="33" t="str">
        <f>IF(E36="SIM",VLOOKUP(Pontuação!B36,'Pontos por Classificação'!$B$2:$F$7,3,0),"")</f>
        <v/>
      </c>
      <c r="J36" s="33" t="str">
        <f>IF(F36="SIM",VLOOKUP(Pontuação!B36,'Pontos por Classificação'!$B$2:$F$7,4,0),"")</f>
        <v/>
      </c>
      <c r="K36" s="33">
        <v>0</v>
      </c>
      <c r="L36" s="37">
        <f t="shared" si="0"/>
        <v>0</v>
      </c>
    </row>
    <row r="37" spans="2:12" x14ac:dyDescent="0.25">
      <c r="B37" s="22" t="s">
        <v>164</v>
      </c>
      <c r="C37" s="17" t="s">
        <v>225</v>
      </c>
      <c r="D37" s="33">
        <f>VLOOKUP(C37,Festivais!$C$14:$G$249,2,0)</f>
        <v>0</v>
      </c>
      <c r="E37" s="16">
        <f>VLOOKUP(C37,Festivais!$C$14:$G$249,3,0)</f>
        <v>0</v>
      </c>
      <c r="F37" s="16">
        <f>VLOOKUP(C37,Festivais!$C$14:$G$249,4,0)</f>
        <v>0</v>
      </c>
      <c r="G37" s="16">
        <f>VLOOKUP(C37,Festivais!$C$14:$G$249,5,0)</f>
        <v>0</v>
      </c>
      <c r="H37" s="33" t="str">
        <f>IF(D37="SIM",VLOOKUP(Pontuação!B37,'Pontos por Classificação'!$B$2:$F$7,2,0),"")</f>
        <v/>
      </c>
      <c r="I37" s="33" t="str">
        <f>IF(E37="SIM",VLOOKUP(Pontuação!B37,'Pontos por Classificação'!$B$2:$F$7,3,0),"")</f>
        <v/>
      </c>
      <c r="J37" s="33" t="str">
        <f>IF(F37="SIM",VLOOKUP(Pontuação!B37,'Pontos por Classificação'!$B$2:$F$7,4,0),"")</f>
        <v/>
      </c>
      <c r="K37" s="33">
        <v>0</v>
      </c>
      <c r="L37" s="37">
        <f t="shared" si="0"/>
        <v>0</v>
      </c>
    </row>
    <row r="38" spans="2:12" x14ac:dyDescent="0.25">
      <c r="B38" s="19" t="s">
        <v>164</v>
      </c>
      <c r="C38" s="17" t="s">
        <v>55</v>
      </c>
      <c r="D38" s="33">
        <f>VLOOKUP(C38,Festivais!$C$14:$G$249,2,0)</f>
        <v>0</v>
      </c>
      <c r="E38" s="16">
        <f>VLOOKUP(C38,Festivais!$C$14:$G$249,3,0)</f>
        <v>0</v>
      </c>
      <c r="F38" s="16">
        <f>VLOOKUP(C38,Festivais!$C$14:$G$249,4,0)</f>
        <v>0</v>
      </c>
      <c r="G38" s="16">
        <f>VLOOKUP(C38,Festivais!$C$14:$G$249,5,0)</f>
        <v>0</v>
      </c>
      <c r="H38" s="33" t="str">
        <f>IF(D38="SIM",VLOOKUP(Pontuação!B38,'Pontos por Classificação'!$B$2:$F$7,2,0),"")</f>
        <v/>
      </c>
      <c r="I38" s="33" t="str">
        <f>IF(E38="SIM",VLOOKUP(Pontuação!B38,'Pontos por Classificação'!$B$2:$F$7,3,0),"")</f>
        <v/>
      </c>
      <c r="J38" s="33" t="str">
        <f>IF(F38="SIM",VLOOKUP(Pontuação!B38,'Pontos por Classificação'!$B$2:$F$7,4,0),"")</f>
        <v/>
      </c>
      <c r="K38" s="33">
        <v>0</v>
      </c>
      <c r="L38" s="37">
        <f t="shared" si="0"/>
        <v>0</v>
      </c>
    </row>
    <row r="39" spans="2:12" x14ac:dyDescent="0.25">
      <c r="B39" s="22" t="s">
        <v>164</v>
      </c>
      <c r="C39" s="17" t="s">
        <v>56</v>
      </c>
      <c r="D39" s="33">
        <f>VLOOKUP(C39,Festivais!$C$14:$G$249,2,0)</f>
        <v>0</v>
      </c>
      <c r="E39" s="16">
        <f>VLOOKUP(C39,Festivais!$C$14:$G$249,3,0)</f>
        <v>0</v>
      </c>
      <c r="F39" s="16">
        <f>VLOOKUP(C39,Festivais!$C$14:$G$249,4,0)</f>
        <v>0</v>
      </c>
      <c r="G39" s="16">
        <f>VLOOKUP(C39,Festivais!$C$14:$G$249,5,0)</f>
        <v>0</v>
      </c>
      <c r="H39" s="33" t="str">
        <f>IF(D39="SIM",VLOOKUP(Pontuação!B39,'Pontos por Classificação'!$B$2:$F$7,2,0),"")</f>
        <v/>
      </c>
      <c r="I39" s="33" t="str">
        <f>IF(E39="SIM",VLOOKUP(Pontuação!B39,'Pontos por Classificação'!$B$2:$F$7,3,0),"")</f>
        <v/>
      </c>
      <c r="J39" s="33" t="str">
        <f>IF(F39="SIM",VLOOKUP(Pontuação!B39,'Pontos por Classificação'!$B$2:$F$7,4,0),"")</f>
        <v/>
      </c>
      <c r="K39" s="33">
        <v>0</v>
      </c>
      <c r="L39" s="37">
        <f t="shared" si="0"/>
        <v>0</v>
      </c>
    </row>
    <row r="40" spans="2:12" x14ac:dyDescent="0.25">
      <c r="B40" s="19" t="s">
        <v>164</v>
      </c>
      <c r="C40" s="17" t="s">
        <v>58</v>
      </c>
      <c r="D40" s="33">
        <f>VLOOKUP(C40,Festivais!$C$14:$G$249,2,0)</f>
        <v>0</v>
      </c>
      <c r="E40" s="16">
        <f>VLOOKUP(C40,Festivais!$C$14:$G$249,3,0)</f>
        <v>0</v>
      </c>
      <c r="F40" s="16">
        <f>VLOOKUP(C40,Festivais!$C$14:$G$249,4,0)</f>
        <v>0</v>
      </c>
      <c r="G40" s="16">
        <f>VLOOKUP(C40,Festivais!$C$14:$G$249,5,0)</f>
        <v>0</v>
      </c>
      <c r="H40" s="33" t="str">
        <f>IF(D40="SIM",VLOOKUP(Pontuação!B40,'Pontos por Classificação'!$B$2:$F$7,2,0),"")</f>
        <v/>
      </c>
      <c r="I40" s="33" t="str">
        <f>IF(E40="SIM",VLOOKUP(Pontuação!B40,'Pontos por Classificação'!$B$2:$F$7,3,0),"")</f>
        <v/>
      </c>
      <c r="J40" s="33" t="str">
        <f>IF(F40="SIM",VLOOKUP(Pontuação!B40,'Pontos por Classificação'!$B$2:$F$7,4,0),"")</f>
        <v/>
      </c>
      <c r="K40" s="33">
        <v>0</v>
      </c>
      <c r="L40" s="37">
        <f t="shared" si="0"/>
        <v>0</v>
      </c>
    </row>
    <row r="41" spans="2:12" x14ac:dyDescent="0.25">
      <c r="B41" s="22" t="s">
        <v>164</v>
      </c>
      <c r="C41" s="17" t="s">
        <v>61</v>
      </c>
      <c r="D41" s="33">
        <f>VLOOKUP(C41,Festivais!$C$14:$G$249,2,0)</f>
        <v>0</v>
      </c>
      <c r="E41" s="16">
        <f>VLOOKUP(C41,Festivais!$C$14:$G$249,3,0)</f>
        <v>0</v>
      </c>
      <c r="F41" s="16">
        <f>VLOOKUP(C41,Festivais!$C$14:$G$249,4,0)</f>
        <v>0</v>
      </c>
      <c r="G41" s="16">
        <f>VLOOKUP(C41,Festivais!$C$14:$G$249,5,0)</f>
        <v>0</v>
      </c>
      <c r="H41" s="33" t="str">
        <f>IF(D41="SIM",VLOOKUP(Pontuação!B41,'Pontos por Classificação'!$B$2:$F$7,2,0),"")</f>
        <v/>
      </c>
      <c r="I41" s="33" t="str">
        <f>IF(E41="SIM",VLOOKUP(Pontuação!B41,'Pontos por Classificação'!$B$2:$F$7,3,0),"")</f>
        <v/>
      </c>
      <c r="J41" s="33" t="str">
        <f>IF(F41="SIM",VLOOKUP(Pontuação!B41,'Pontos por Classificação'!$B$2:$F$7,4,0),"")</f>
        <v/>
      </c>
      <c r="K41" s="33">
        <v>0</v>
      </c>
      <c r="L41" s="37">
        <f t="shared" si="0"/>
        <v>0</v>
      </c>
    </row>
    <row r="42" spans="2:12" x14ac:dyDescent="0.25">
      <c r="B42" s="19" t="s">
        <v>165</v>
      </c>
      <c r="C42" s="17" t="s">
        <v>66</v>
      </c>
      <c r="D42" s="33">
        <f>VLOOKUP(C42,Festivais!$C$14:$G$249,2,0)</f>
        <v>0</v>
      </c>
      <c r="E42" s="16">
        <f>VLOOKUP(C42,Festivais!$C$14:$G$249,3,0)</f>
        <v>0</v>
      </c>
      <c r="F42" s="16">
        <f>VLOOKUP(C42,Festivais!$C$14:$G$249,4,0)</f>
        <v>0</v>
      </c>
      <c r="G42" s="16">
        <f>VLOOKUP(C42,Festivais!$C$14:$G$249,5,0)</f>
        <v>0</v>
      </c>
      <c r="H42" s="33" t="str">
        <f>IF(D42="SIM",VLOOKUP(Pontuação!B42,'Pontos por Classificação'!$B$2:$F$7,2,0),"")</f>
        <v/>
      </c>
      <c r="I42" s="33" t="str">
        <f>IF(E42="SIM",VLOOKUP(Pontuação!B42,'Pontos por Classificação'!$B$2:$F$7,3,0),"")</f>
        <v/>
      </c>
      <c r="J42" s="33" t="str">
        <f>IF(F42="SIM",VLOOKUP(Pontuação!B42,'Pontos por Classificação'!$B$2:$F$7,4,0),"")</f>
        <v/>
      </c>
      <c r="K42" s="33">
        <v>0</v>
      </c>
      <c r="L42" s="37">
        <f t="shared" si="0"/>
        <v>0</v>
      </c>
    </row>
    <row r="43" spans="2:12" x14ac:dyDescent="0.25">
      <c r="B43" s="22" t="s">
        <v>165</v>
      </c>
      <c r="C43" s="17" t="s">
        <v>9</v>
      </c>
      <c r="D43" s="33">
        <f>VLOOKUP(C43,Festivais!$C$14:$G$249,2,0)</f>
        <v>0</v>
      </c>
      <c r="E43" s="16">
        <f>VLOOKUP(C43,Festivais!$C$14:$G$249,3,0)</f>
        <v>0</v>
      </c>
      <c r="F43" s="16">
        <f>VLOOKUP(C43,Festivais!$C$14:$G$249,4,0)</f>
        <v>0</v>
      </c>
      <c r="G43" s="16">
        <f>VLOOKUP(C43,Festivais!$C$14:$G$249,5,0)</f>
        <v>0</v>
      </c>
      <c r="H43" s="33" t="str">
        <f>IF(D43="SIM",VLOOKUP(Pontuação!B43,'Pontos por Classificação'!$B$2:$F$7,2,0),"")</f>
        <v/>
      </c>
      <c r="I43" s="33" t="str">
        <f>IF(E43="SIM",VLOOKUP(Pontuação!B43,'Pontos por Classificação'!$B$2:$F$7,3,0),"")</f>
        <v/>
      </c>
      <c r="J43" s="33" t="str">
        <f>IF(F43="SIM",VLOOKUP(Pontuação!B43,'Pontos por Classificação'!$B$2:$F$7,4,0),"")</f>
        <v/>
      </c>
      <c r="K43" s="33">
        <v>0</v>
      </c>
      <c r="L43" s="37">
        <f t="shared" si="0"/>
        <v>0</v>
      </c>
    </row>
    <row r="44" spans="2:12" x14ac:dyDescent="0.25">
      <c r="B44" s="19" t="s">
        <v>165</v>
      </c>
      <c r="C44" s="17" t="s">
        <v>67</v>
      </c>
      <c r="D44" s="33">
        <f>VLOOKUP(C44,Festivais!$C$14:$G$249,2,0)</f>
        <v>0</v>
      </c>
      <c r="E44" s="16">
        <f>VLOOKUP(C44,Festivais!$C$14:$G$249,3,0)</f>
        <v>0</v>
      </c>
      <c r="F44" s="16">
        <f>VLOOKUP(C44,Festivais!$C$14:$G$249,4,0)</f>
        <v>0</v>
      </c>
      <c r="G44" s="16">
        <f>VLOOKUP(C44,Festivais!$C$14:$G$249,5,0)</f>
        <v>0</v>
      </c>
      <c r="H44" s="33" t="str">
        <f>IF(D44="SIM",VLOOKUP(Pontuação!B44,'Pontos por Classificação'!$B$2:$F$7,2,0),"")</f>
        <v/>
      </c>
      <c r="I44" s="33" t="str">
        <f>IF(E44="SIM",VLOOKUP(Pontuação!B44,'Pontos por Classificação'!$B$2:$F$7,3,0),"")</f>
        <v/>
      </c>
      <c r="J44" s="33" t="str">
        <f>IF(F44="SIM",VLOOKUP(Pontuação!B44,'Pontos por Classificação'!$B$2:$F$7,4,0),"")</f>
        <v/>
      </c>
      <c r="K44" s="33">
        <v>0</v>
      </c>
      <c r="L44" s="37">
        <f t="shared" si="0"/>
        <v>0</v>
      </c>
    </row>
    <row r="45" spans="2:12" x14ac:dyDescent="0.25">
      <c r="B45" s="22" t="s">
        <v>165</v>
      </c>
      <c r="C45" s="17" t="s">
        <v>177</v>
      </c>
      <c r="D45" s="33">
        <f>VLOOKUP(C45,Festivais!$C$14:$G$249,2,0)</f>
        <v>0</v>
      </c>
      <c r="E45" s="16">
        <f>VLOOKUP(C45,Festivais!$C$14:$G$249,3,0)</f>
        <v>0</v>
      </c>
      <c r="F45" s="16">
        <f>VLOOKUP(C45,Festivais!$C$14:$G$249,4,0)</f>
        <v>0</v>
      </c>
      <c r="G45" s="16">
        <f>VLOOKUP(C45,Festivais!$C$14:$G$249,5,0)</f>
        <v>0</v>
      </c>
      <c r="H45" s="33" t="str">
        <f>IF(D45="SIM",VLOOKUP(Pontuação!B45,'Pontos por Classificação'!$B$2:$F$7,2,0),"")</f>
        <v/>
      </c>
      <c r="I45" s="33" t="str">
        <f>IF(E45="SIM",VLOOKUP(Pontuação!B45,'Pontos por Classificação'!$B$2:$F$7,3,0),"")</f>
        <v/>
      </c>
      <c r="J45" s="33" t="str">
        <f>IF(F45="SIM",VLOOKUP(Pontuação!B45,'Pontos por Classificação'!$B$2:$F$7,4,0),"")</f>
        <v/>
      </c>
      <c r="K45" s="33">
        <v>0</v>
      </c>
      <c r="L45" s="37">
        <f t="shared" si="0"/>
        <v>0</v>
      </c>
    </row>
    <row r="46" spans="2:12" x14ac:dyDescent="0.25">
      <c r="B46" s="19" t="s">
        <v>165</v>
      </c>
      <c r="C46" s="17" t="s">
        <v>72</v>
      </c>
      <c r="D46" s="33">
        <f>VLOOKUP(C46,Festivais!$C$14:$G$249,2,0)</f>
        <v>0</v>
      </c>
      <c r="E46" s="16">
        <f>VLOOKUP(C46,Festivais!$C$14:$G$249,3,0)</f>
        <v>0</v>
      </c>
      <c r="F46" s="16">
        <f>VLOOKUP(C46,Festivais!$C$14:$G$249,4,0)</f>
        <v>0</v>
      </c>
      <c r="G46" s="16">
        <f>VLOOKUP(C46,Festivais!$C$14:$G$249,5,0)</f>
        <v>0</v>
      </c>
      <c r="H46" s="33" t="str">
        <f>IF(D46="SIM",VLOOKUP(Pontuação!B46,'Pontos por Classificação'!$B$2:$F$7,2,0),"")</f>
        <v/>
      </c>
      <c r="I46" s="33" t="str">
        <f>IF(E46="SIM",VLOOKUP(Pontuação!B46,'Pontos por Classificação'!$B$2:$F$7,3,0),"")</f>
        <v/>
      </c>
      <c r="J46" s="33" t="str">
        <f>IF(F46="SIM",VLOOKUP(Pontuação!B46,'Pontos por Classificação'!$B$2:$F$7,4,0),"")</f>
        <v/>
      </c>
      <c r="K46" s="33">
        <v>0</v>
      </c>
      <c r="L46" s="37">
        <f t="shared" si="0"/>
        <v>0</v>
      </c>
    </row>
    <row r="47" spans="2:12" x14ac:dyDescent="0.25">
      <c r="B47" s="22" t="s">
        <v>165</v>
      </c>
      <c r="C47" s="17" t="s">
        <v>74</v>
      </c>
      <c r="D47" s="33">
        <f>VLOOKUP(C47,Festivais!$C$14:$G$249,2,0)</f>
        <v>0</v>
      </c>
      <c r="E47" s="16">
        <f>VLOOKUP(C47,Festivais!$C$14:$G$249,3,0)</f>
        <v>0</v>
      </c>
      <c r="F47" s="16">
        <f>VLOOKUP(C47,Festivais!$C$14:$G$249,4,0)</f>
        <v>0</v>
      </c>
      <c r="G47" s="16">
        <f>VLOOKUP(C47,Festivais!$C$14:$G$249,5,0)</f>
        <v>0</v>
      </c>
      <c r="H47" s="33" t="str">
        <f>IF(D47="SIM",VLOOKUP(Pontuação!B47,'Pontos por Classificação'!$B$2:$F$7,2,0),"")</f>
        <v/>
      </c>
      <c r="I47" s="33" t="str">
        <f>IF(E47="SIM",VLOOKUP(Pontuação!B47,'Pontos por Classificação'!$B$2:$F$7,3,0),"")</f>
        <v/>
      </c>
      <c r="J47" s="33" t="str">
        <f>IF(F47="SIM",VLOOKUP(Pontuação!B47,'Pontos por Classificação'!$B$2:$F$7,4,0),"")</f>
        <v/>
      </c>
      <c r="K47" s="33">
        <v>0</v>
      </c>
      <c r="L47" s="37">
        <f t="shared" si="0"/>
        <v>0</v>
      </c>
    </row>
    <row r="48" spans="2:12" x14ac:dyDescent="0.25">
      <c r="B48" s="19" t="s">
        <v>165</v>
      </c>
      <c r="C48" s="17" t="s">
        <v>167</v>
      </c>
      <c r="D48" s="33">
        <f>VLOOKUP(C48,Festivais!$C$14:$G$249,2,0)</f>
        <v>0</v>
      </c>
      <c r="E48" s="16">
        <f>VLOOKUP(C48,Festivais!$C$14:$G$249,3,0)</f>
        <v>0</v>
      </c>
      <c r="F48" s="16">
        <f>VLOOKUP(C48,Festivais!$C$14:$G$249,4,0)</f>
        <v>0</v>
      </c>
      <c r="G48" s="16">
        <f>VLOOKUP(C48,Festivais!$C$14:$G$249,5,0)</f>
        <v>0</v>
      </c>
      <c r="H48" s="33" t="str">
        <f>IF(D48="SIM",VLOOKUP(Pontuação!B48,'Pontos por Classificação'!$B$2:$F$7,2,0),"")</f>
        <v/>
      </c>
      <c r="I48" s="33" t="str">
        <f>IF(E48="SIM",VLOOKUP(Pontuação!B48,'Pontos por Classificação'!$B$2:$F$7,3,0),"")</f>
        <v/>
      </c>
      <c r="J48" s="33" t="str">
        <f>IF(F48="SIM",VLOOKUP(Pontuação!B48,'Pontos por Classificação'!$B$2:$F$7,4,0),"")</f>
        <v/>
      </c>
      <c r="K48" s="33">
        <v>0</v>
      </c>
      <c r="L48" s="37">
        <f t="shared" si="0"/>
        <v>0</v>
      </c>
    </row>
    <row r="49" spans="2:12" x14ac:dyDescent="0.25">
      <c r="B49" s="22" t="s">
        <v>165</v>
      </c>
      <c r="C49" s="17" t="s">
        <v>75</v>
      </c>
      <c r="D49" s="33">
        <f>VLOOKUP(C49,Festivais!$C$14:$G$249,2,0)</f>
        <v>0</v>
      </c>
      <c r="E49" s="16">
        <f>VLOOKUP(C49,Festivais!$C$14:$G$249,3,0)</f>
        <v>0</v>
      </c>
      <c r="F49" s="16">
        <f>VLOOKUP(C49,Festivais!$C$14:$G$249,4,0)</f>
        <v>0</v>
      </c>
      <c r="G49" s="16">
        <f>VLOOKUP(C49,Festivais!$C$14:$G$249,5,0)</f>
        <v>0</v>
      </c>
      <c r="H49" s="33" t="str">
        <f>IF(D49="SIM",VLOOKUP(Pontuação!B49,'Pontos por Classificação'!$B$2:$F$7,2,0),"")</f>
        <v/>
      </c>
      <c r="I49" s="33" t="str">
        <f>IF(E49="SIM",VLOOKUP(Pontuação!B49,'Pontos por Classificação'!$B$2:$F$7,3,0),"")</f>
        <v/>
      </c>
      <c r="J49" s="33" t="str">
        <f>IF(F49="SIM",VLOOKUP(Pontuação!B49,'Pontos por Classificação'!$B$2:$F$7,4,0),"")</f>
        <v/>
      </c>
      <c r="K49" s="33">
        <v>0</v>
      </c>
      <c r="L49" s="37">
        <f t="shared" si="0"/>
        <v>0</v>
      </c>
    </row>
    <row r="50" spans="2:12" x14ac:dyDescent="0.25">
      <c r="B50" s="19" t="s">
        <v>165</v>
      </c>
      <c r="C50" s="17" t="s">
        <v>22</v>
      </c>
      <c r="D50" s="33">
        <f>VLOOKUP(C50,Festivais!$C$14:$G$249,2,0)</f>
        <v>0</v>
      </c>
      <c r="E50" s="16">
        <f>VLOOKUP(C50,Festivais!$C$14:$G$249,3,0)</f>
        <v>0</v>
      </c>
      <c r="F50" s="16">
        <f>VLOOKUP(C50,Festivais!$C$14:$G$249,4,0)</f>
        <v>0</v>
      </c>
      <c r="G50" s="16">
        <f>VLOOKUP(C50,Festivais!$C$14:$G$249,5,0)</f>
        <v>0</v>
      </c>
      <c r="H50" s="33" t="str">
        <f>IF(D50="SIM",VLOOKUP(Pontuação!B50,'Pontos por Classificação'!$B$2:$F$7,2,0),"")</f>
        <v/>
      </c>
      <c r="I50" s="33" t="str">
        <f>IF(E50="SIM",VLOOKUP(Pontuação!B50,'Pontos por Classificação'!$B$2:$F$7,3,0),"")</f>
        <v/>
      </c>
      <c r="J50" s="33" t="str">
        <f>IF(F50="SIM",VLOOKUP(Pontuação!B50,'Pontos por Classificação'!$B$2:$F$7,4,0),"")</f>
        <v/>
      </c>
      <c r="K50" s="33">
        <v>0</v>
      </c>
      <c r="L50" s="37">
        <f t="shared" si="0"/>
        <v>0</v>
      </c>
    </row>
    <row r="51" spans="2:12" x14ac:dyDescent="0.25">
      <c r="B51" s="22" t="s">
        <v>165</v>
      </c>
      <c r="C51" s="17" t="s">
        <v>76</v>
      </c>
      <c r="D51" s="33">
        <f>VLOOKUP(C51,Festivais!$C$14:$G$249,2,0)</f>
        <v>0</v>
      </c>
      <c r="E51" s="16">
        <f>VLOOKUP(C51,Festivais!$C$14:$G$249,3,0)</f>
        <v>0</v>
      </c>
      <c r="F51" s="16">
        <f>VLOOKUP(C51,Festivais!$C$14:$G$249,4,0)</f>
        <v>0</v>
      </c>
      <c r="G51" s="16">
        <f>VLOOKUP(C51,Festivais!$C$14:$G$249,5,0)</f>
        <v>0</v>
      </c>
      <c r="H51" s="33" t="str">
        <f>IF(D51="SIM",VLOOKUP(Pontuação!B51,'Pontos por Classificação'!$B$2:$F$7,2,0),"")</f>
        <v/>
      </c>
      <c r="I51" s="33" t="str">
        <f>IF(E51="SIM",VLOOKUP(Pontuação!B51,'Pontos por Classificação'!$B$2:$F$7,3,0),"")</f>
        <v/>
      </c>
      <c r="J51" s="33" t="str">
        <f>IF(F51="SIM",VLOOKUP(Pontuação!B51,'Pontos por Classificação'!$B$2:$F$7,4,0),"")</f>
        <v/>
      </c>
      <c r="K51" s="33">
        <v>0</v>
      </c>
      <c r="L51" s="37">
        <f t="shared" si="0"/>
        <v>0</v>
      </c>
    </row>
    <row r="52" spans="2:12" x14ac:dyDescent="0.25">
      <c r="B52" s="19" t="s">
        <v>165</v>
      </c>
      <c r="C52" s="17" t="s">
        <v>179</v>
      </c>
      <c r="D52" s="33">
        <f>VLOOKUP(C52,Festivais!$C$14:$G$249,2,0)</f>
        <v>0</v>
      </c>
      <c r="E52" s="16">
        <f>VLOOKUP(C52,Festivais!$C$14:$G$249,3,0)</f>
        <v>0</v>
      </c>
      <c r="F52" s="16">
        <f>VLOOKUP(C52,Festivais!$C$14:$G$249,4,0)</f>
        <v>0</v>
      </c>
      <c r="G52" s="16">
        <f>VLOOKUP(C52,Festivais!$C$14:$G$249,5,0)</f>
        <v>0</v>
      </c>
      <c r="H52" s="33" t="str">
        <f>IF(D52="SIM",VLOOKUP(Pontuação!B52,'Pontos por Classificação'!$B$2:$F$7,2,0),"")</f>
        <v/>
      </c>
      <c r="I52" s="33" t="str">
        <f>IF(E52="SIM",VLOOKUP(Pontuação!B52,'Pontos por Classificação'!$B$2:$F$7,3,0),"")</f>
        <v/>
      </c>
      <c r="J52" s="33" t="str">
        <f>IF(F52="SIM",VLOOKUP(Pontuação!B52,'Pontos por Classificação'!$B$2:$F$7,4,0),"")</f>
        <v/>
      </c>
      <c r="K52" s="33">
        <v>0</v>
      </c>
      <c r="L52" s="37">
        <f t="shared" si="0"/>
        <v>0</v>
      </c>
    </row>
    <row r="53" spans="2:12" x14ac:dyDescent="0.25">
      <c r="B53" s="22" t="s">
        <v>165</v>
      </c>
      <c r="C53" s="17" t="s">
        <v>78</v>
      </c>
      <c r="D53" s="33">
        <f>VLOOKUP(C53,Festivais!$C$14:$G$249,2,0)</f>
        <v>0</v>
      </c>
      <c r="E53" s="16">
        <f>VLOOKUP(C53,Festivais!$C$14:$G$249,3,0)</f>
        <v>0</v>
      </c>
      <c r="F53" s="16">
        <f>VLOOKUP(C53,Festivais!$C$14:$G$249,4,0)</f>
        <v>0</v>
      </c>
      <c r="G53" s="16">
        <f>VLOOKUP(C53,Festivais!$C$14:$G$249,5,0)</f>
        <v>0</v>
      </c>
      <c r="H53" s="33" t="str">
        <f>IF(D53="SIM",VLOOKUP(Pontuação!B53,'Pontos por Classificação'!$B$2:$F$7,2,0),"")</f>
        <v/>
      </c>
      <c r="I53" s="33" t="str">
        <f>IF(E53="SIM",VLOOKUP(Pontuação!B53,'Pontos por Classificação'!$B$2:$F$7,3,0),"")</f>
        <v/>
      </c>
      <c r="J53" s="33" t="str">
        <f>IF(F53="SIM",VLOOKUP(Pontuação!B53,'Pontos por Classificação'!$B$2:$F$7,4,0),"")</f>
        <v/>
      </c>
      <c r="K53" s="33">
        <v>0</v>
      </c>
      <c r="L53" s="37">
        <f>SUM(H53:K53)</f>
        <v>0</v>
      </c>
    </row>
    <row r="54" spans="2:12" x14ac:dyDescent="0.25">
      <c r="B54" s="19" t="s">
        <v>165</v>
      </c>
      <c r="C54" s="17" t="s">
        <v>79</v>
      </c>
      <c r="D54" s="33">
        <f>VLOOKUP(C54,Festivais!$C$14:$G$249,2,0)</f>
        <v>0</v>
      </c>
      <c r="E54" s="16">
        <f>VLOOKUP(C54,Festivais!$C$14:$G$249,3,0)</f>
        <v>0</v>
      </c>
      <c r="F54" s="16">
        <f>VLOOKUP(C54,Festivais!$C$14:$G$249,4,0)</f>
        <v>0</v>
      </c>
      <c r="G54" s="16">
        <f>VLOOKUP(C54,Festivais!$C$14:$G$249,5,0)</f>
        <v>0</v>
      </c>
      <c r="H54" s="33" t="str">
        <f>IF(D54="SIM",VLOOKUP(Pontuação!B54,'Pontos por Classificação'!$B$2:$F$7,2,0),"")</f>
        <v/>
      </c>
      <c r="I54" s="33" t="str">
        <f>IF(E54="SIM",VLOOKUP(Pontuação!B54,'Pontos por Classificação'!$B$2:$F$7,3,0),"")</f>
        <v/>
      </c>
      <c r="J54" s="33" t="str">
        <f>IF(F54="SIM",VLOOKUP(Pontuação!B54,'Pontos por Classificação'!$B$2:$F$7,4,0),"")</f>
        <v/>
      </c>
      <c r="K54" s="33">
        <v>0</v>
      </c>
      <c r="L54" s="37">
        <f t="shared" si="0"/>
        <v>0</v>
      </c>
    </row>
    <row r="55" spans="2:12" x14ac:dyDescent="0.25">
      <c r="B55" s="22" t="s">
        <v>165</v>
      </c>
      <c r="C55" s="17" t="s">
        <v>24</v>
      </c>
      <c r="D55" s="33">
        <f>VLOOKUP(C55,Festivais!$C$14:$G$249,2,0)</f>
        <v>0</v>
      </c>
      <c r="E55" s="16">
        <f>VLOOKUP(C55,Festivais!$C$14:$G$249,3,0)</f>
        <v>0</v>
      </c>
      <c r="F55" s="16">
        <f>VLOOKUP(C55,Festivais!$C$14:$G$249,4,0)</f>
        <v>0</v>
      </c>
      <c r="G55" s="16">
        <f>VLOOKUP(C55,Festivais!$C$14:$G$249,5,0)</f>
        <v>0</v>
      </c>
      <c r="H55" s="33" t="str">
        <f>IF(D55="SIM",VLOOKUP(Pontuação!B55,'Pontos por Classificação'!$B$2:$F$7,2,0),"")</f>
        <v/>
      </c>
      <c r="I55" s="33" t="str">
        <f>IF(E55="SIM",VLOOKUP(Pontuação!B55,'Pontos por Classificação'!$B$2:$F$7,3,0),"")</f>
        <v/>
      </c>
      <c r="J55" s="33" t="str">
        <f>IF(F55="SIM",VLOOKUP(Pontuação!B55,'Pontos por Classificação'!$B$2:$F$7,4,0),"")</f>
        <v/>
      </c>
      <c r="K55" s="33">
        <v>0</v>
      </c>
      <c r="L55" s="37">
        <f t="shared" si="0"/>
        <v>0</v>
      </c>
    </row>
    <row r="56" spans="2:12" x14ac:dyDescent="0.25">
      <c r="B56" s="19" t="s">
        <v>165</v>
      </c>
      <c r="C56" s="17" t="s">
        <v>33</v>
      </c>
      <c r="D56" s="33">
        <f>VLOOKUP(C56,Festivais!$C$14:$G$249,2,0)</f>
        <v>0</v>
      </c>
      <c r="E56" s="16">
        <f>VLOOKUP(C56,Festivais!$C$14:$G$249,3,0)</f>
        <v>0</v>
      </c>
      <c r="F56" s="16">
        <f>VLOOKUP(C56,Festivais!$C$14:$G$249,4,0)</f>
        <v>0</v>
      </c>
      <c r="G56" s="16">
        <f>VLOOKUP(C56,Festivais!$C$14:$G$249,5,0)</f>
        <v>0</v>
      </c>
      <c r="H56" s="33" t="str">
        <f>IF(D56="SIM",VLOOKUP(Pontuação!B56,'Pontos por Classificação'!$B$2:$F$7,2,0),"")</f>
        <v/>
      </c>
      <c r="I56" s="33" t="str">
        <f>IF(E56="SIM",VLOOKUP(Pontuação!B56,'Pontos por Classificação'!$B$2:$F$7,3,0),"")</f>
        <v/>
      </c>
      <c r="J56" s="33" t="str">
        <f>IF(F56="SIM",VLOOKUP(Pontuação!B56,'Pontos por Classificação'!$B$2:$F$7,4,0),"")</f>
        <v/>
      </c>
      <c r="K56" s="33">
        <v>0</v>
      </c>
      <c r="L56" s="37">
        <f t="shared" si="0"/>
        <v>0</v>
      </c>
    </row>
    <row r="57" spans="2:12" x14ac:dyDescent="0.25">
      <c r="B57" s="22" t="s">
        <v>165</v>
      </c>
      <c r="C57" s="17" t="s">
        <v>80</v>
      </c>
      <c r="D57" s="33">
        <f>VLOOKUP(C57,Festivais!$C$14:$G$249,2,0)</f>
        <v>0</v>
      </c>
      <c r="E57" s="16">
        <f>VLOOKUP(C57,Festivais!$C$14:$G$249,3,0)</f>
        <v>0</v>
      </c>
      <c r="F57" s="16">
        <f>VLOOKUP(C57,Festivais!$C$14:$G$249,4,0)</f>
        <v>0</v>
      </c>
      <c r="G57" s="16">
        <f>VLOOKUP(C57,Festivais!$C$14:$G$249,5,0)</f>
        <v>0</v>
      </c>
      <c r="H57" s="33" t="str">
        <f>IF(D57="SIM",VLOOKUP(Pontuação!B57,'Pontos por Classificação'!$B$2:$F$7,2,0),"")</f>
        <v/>
      </c>
      <c r="I57" s="33" t="str">
        <f>IF(E57="SIM",VLOOKUP(Pontuação!B57,'Pontos por Classificação'!$B$2:$F$7,3,0),"")</f>
        <v/>
      </c>
      <c r="J57" s="33" t="str">
        <f>IF(F57="SIM",VLOOKUP(Pontuação!B57,'Pontos por Classificação'!$B$2:$F$7,4,0),"")</f>
        <v/>
      </c>
      <c r="K57" s="33">
        <v>0</v>
      </c>
      <c r="L57" s="37">
        <f t="shared" si="0"/>
        <v>0</v>
      </c>
    </row>
    <row r="58" spans="2:12" x14ac:dyDescent="0.25">
      <c r="B58" s="19" t="s">
        <v>165</v>
      </c>
      <c r="C58" s="17" t="s">
        <v>81</v>
      </c>
      <c r="D58" s="33">
        <f>VLOOKUP(C58,Festivais!$C$14:$G$249,2,0)</f>
        <v>0</v>
      </c>
      <c r="E58" s="16">
        <f>VLOOKUP(C58,Festivais!$C$14:$G$249,3,0)</f>
        <v>0</v>
      </c>
      <c r="F58" s="16">
        <f>VLOOKUP(C58,Festivais!$C$14:$G$249,4,0)</f>
        <v>0</v>
      </c>
      <c r="G58" s="16">
        <f>VLOOKUP(C58,Festivais!$C$14:$G$249,5,0)</f>
        <v>0</v>
      </c>
      <c r="H58" s="33" t="str">
        <f>IF(D58="SIM",VLOOKUP(Pontuação!B58,'Pontos por Classificação'!$B$2:$F$7,2,0),"")</f>
        <v/>
      </c>
      <c r="I58" s="33" t="str">
        <f>IF(E58="SIM",VLOOKUP(Pontuação!B58,'Pontos por Classificação'!$B$2:$F$7,3,0),"")</f>
        <v/>
      </c>
      <c r="J58" s="33" t="str">
        <f>IF(F58="SIM",VLOOKUP(Pontuação!B58,'Pontos por Classificação'!$B$2:$F$7,4,0),"")</f>
        <v/>
      </c>
      <c r="K58" s="33">
        <v>0</v>
      </c>
      <c r="L58" s="37">
        <f t="shared" si="0"/>
        <v>0</v>
      </c>
    </row>
    <row r="59" spans="2:12" x14ac:dyDescent="0.25">
      <c r="B59" s="22" t="s">
        <v>165</v>
      </c>
      <c r="C59" s="17" t="s">
        <v>82</v>
      </c>
      <c r="D59" s="33">
        <f>VLOOKUP(C59,Festivais!$C$14:$G$249,2,0)</f>
        <v>0</v>
      </c>
      <c r="E59" s="16">
        <f>VLOOKUP(C59,Festivais!$C$14:$G$249,3,0)</f>
        <v>0</v>
      </c>
      <c r="F59" s="16">
        <f>VLOOKUP(C59,Festivais!$C$14:$G$249,4,0)</f>
        <v>0</v>
      </c>
      <c r="G59" s="16">
        <f>VLOOKUP(C59,Festivais!$C$14:$G$249,5,0)</f>
        <v>0</v>
      </c>
      <c r="H59" s="33" t="str">
        <f>IF(D59="SIM",VLOOKUP(Pontuação!B59,'Pontos por Classificação'!$B$2:$F$7,2,0),"")</f>
        <v/>
      </c>
      <c r="I59" s="33" t="str">
        <f>IF(E59="SIM",VLOOKUP(Pontuação!B59,'Pontos por Classificação'!$B$2:$F$7,3,0),"")</f>
        <v/>
      </c>
      <c r="J59" s="33" t="str">
        <f>IF(F59="SIM",VLOOKUP(Pontuação!B59,'Pontos por Classificação'!$B$2:$F$7,4,0),"")</f>
        <v/>
      </c>
      <c r="K59" s="33">
        <v>0</v>
      </c>
      <c r="L59" s="37">
        <f t="shared" si="0"/>
        <v>0</v>
      </c>
    </row>
    <row r="60" spans="2:12" x14ac:dyDescent="0.25">
      <c r="B60" s="19" t="s">
        <v>165</v>
      </c>
      <c r="C60" s="17" t="s">
        <v>83</v>
      </c>
      <c r="D60" s="33">
        <f>VLOOKUP(C60,Festivais!$C$14:$G$249,2,0)</f>
        <v>0</v>
      </c>
      <c r="E60" s="16">
        <f>VLOOKUP(C60,Festivais!$C$14:$G$249,3,0)</f>
        <v>0</v>
      </c>
      <c r="F60" s="16">
        <f>VLOOKUP(C60,Festivais!$C$14:$G$249,4,0)</f>
        <v>0</v>
      </c>
      <c r="G60" s="16">
        <f>VLOOKUP(C60,Festivais!$C$14:$G$249,5,0)</f>
        <v>0</v>
      </c>
      <c r="H60" s="33" t="str">
        <f>IF(D60="SIM",VLOOKUP(Pontuação!B60,'Pontos por Classificação'!$B$2:$F$7,2,0),"")</f>
        <v/>
      </c>
      <c r="I60" s="33" t="str">
        <f>IF(E60="SIM",VLOOKUP(Pontuação!B60,'Pontos por Classificação'!$B$2:$F$7,3,0),"")</f>
        <v/>
      </c>
      <c r="J60" s="33" t="str">
        <f>IF(F60="SIM",VLOOKUP(Pontuação!B60,'Pontos por Classificação'!$B$2:$F$7,4,0),"")</f>
        <v/>
      </c>
      <c r="K60" s="33">
        <v>0</v>
      </c>
      <c r="L60" s="37">
        <f t="shared" si="0"/>
        <v>0</v>
      </c>
    </row>
    <row r="61" spans="2:12" x14ac:dyDescent="0.25">
      <c r="B61" s="22" t="s">
        <v>165</v>
      </c>
      <c r="C61" s="17" t="s">
        <v>226</v>
      </c>
      <c r="D61" s="33">
        <f>VLOOKUP(C61,Festivais!$C$14:$G$249,2,0)</f>
        <v>0</v>
      </c>
      <c r="E61" s="16">
        <f>VLOOKUP(C61,Festivais!$C$14:$G$249,3,0)</f>
        <v>0</v>
      </c>
      <c r="F61" s="16">
        <f>VLOOKUP(C61,Festivais!$C$14:$G$249,4,0)</f>
        <v>0</v>
      </c>
      <c r="G61" s="16">
        <f>VLOOKUP(C61,Festivais!$C$14:$G$249,5,0)</f>
        <v>0</v>
      </c>
      <c r="H61" s="33" t="str">
        <f>IF(D61="SIM",VLOOKUP(Pontuação!B61,'Pontos por Classificação'!$B$2:$F$7,2,0),"")</f>
        <v/>
      </c>
      <c r="I61" s="33" t="str">
        <f>IF(E61="SIM",VLOOKUP(Pontuação!B61,'Pontos por Classificação'!$B$2:$F$7,3,0),"")</f>
        <v/>
      </c>
      <c r="J61" s="33" t="str">
        <f>IF(F61="SIM",VLOOKUP(Pontuação!B61,'Pontos por Classificação'!$B$2:$F$7,4,0),"")</f>
        <v/>
      </c>
      <c r="K61" s="33">
        <v>0</v>
      </c>
      <c r="L61" s="37">
        <f t="shared" si="0"/>
        <v>0</v>
      </c>
    </row>
    <row r="62" spans="2:12" x14ac:dyDescent="0.25">
      <c r="B62" s="19" t="s">
        <v>165</v>
      </c>
      <c r="C62" s="17" t="s">
        <v>41</v>
      </c>
      <c r="D62" s="33">
        <f>VLOOKUP(C62,Festivais!$C$14:$G$249,2,0)</f>
        <v>0</v>
      </c>
      <c r="E62" s="16">
        <f>VLOOKUP(C62,Festivais!$C$14:$G$249,3,0)</f>
        <v>0</v>
      </c>
      <c r="F62" s="16">
        <f>VLOOKUP(C62,Festivais!$C$14:$G$249,4,0)</f>
        <v>0</v>
      </c>
      <c r="G62" s="16">
        <f>VLOOKUP(C62,Festivais!$C$14:$G$249,5,0)</f>
        <v>0</v>
      </c>
      <c r="H62" s="33" t="str">
        <f>IF(D62="SIM",VLOOKUP(Pontuação!B62,'Pontos por Classificação'!$B$2:$F$7,2,0),"")</f>
        <v/>
      </c>
      <c r="I62" s="33" t="str">
        <f>IF(E62="SIM",VLOOKUP(Pontuação!B62,'Pontos por Classificação'!$B$2:$F$7,3,0),"")</f>
        <v/>
      </c>
      <c r="J62" s="33" t="str">
        <f>IF(F62="SIM",VLOOKUP(Pontuação!B62,'Pontos por Classificação'!$B$2:$F$7,4,0),"")</f>
        <v/>
      </c>
      <c r="K62" s="33">
        <v>0</v>
      </c>
      <c r="L62" s="37">
        <f t="shared" si="0"/>
        <v>0</v>
      </c>
    </row>
    <row r="63" spans="2:12" x14ac:dyDescent="0.25">
      <c r="B63" s="22" t="s">
        <v>165</v>
      </c>
      <c r="C63" s="17" t="s">
        <v>84</v>
      </c>
      <c r="D63" s="33">
        <f>VLOOKUP(C63,Festivais!$C$14:$G$249,2,0)</f>
        <v>0</v>
      </c>
      <c r="E63" s="16">
        <f>VLOOKUP(C63,Festivais!$C$14:$G$249,3,0)</f>
        <v>0</v>
      </c>
      <c r="F63" s="16">
        <f>VLOOKUP(C63,Festivais!$C$14:$G$249,4,0)</f>
        <v>0</v>
      </c>
      <c r="G63" s="16">
        <f>VLOOKUP(C63,Festivais!$C$14:$G$249,5,0)</f>
        <v>0</v>
      </c>
      <c r="H63" s="33" t="str">
        <f>IF(D63="SIM",VLOOKUP(Pontuação!B63,'Pontos por Classificação'!$B$2:$F$7,2,0),"")</f>
        <v/>
      </c>
      <c r="I63" s="33" t="str">
        <f>IF(E63="SIM",VLOOKUP(Pontuação!B63,'Pontos por Classificação'!$B$2:$F$7,3,0),"")</f>
        <v/>
      </c>
      <c r="J63" s="33" t="str">
        <f>IF(F63="SIM",VLOOKUP(Pontuação!B63,'Pontos por Classificação'!$B$2:$F$7,4,0),"")</f>
        <v/>
      </c>
      <c r="K63" s="33">
        <v>0</v>
      </c>
      <c r="L63" s="37">
        <f t="shared" si="0"/>
        <v>0</v>
      </c>
    </row>
    <row r="64" spans="2:12" x14ac:dyDescent="0.25">
      <c r="B64" s="19" t="s">
        <v>165</v>
      </c>
      <c r="C64" s="17" t="s">
        <v>39</v>
      </c>
      <c r="D64" s="33">
        <f>VLOOKUP(C64,Festivais!$C$14:$G$249,2,0)</f>
        <v>0</v>
      </c>
      <c r="E64" s="16">
        <f>VLOOKUP(C64,Festivais!$C$14:$G$249,3,0)</f>
        <v>0</v>
      </c>
      <c r="F64" s="16">
        <f>VLOOKUP(C64,Festivais!$C$14:$G$249,4,0)</f>
        <v>0</v>
      </c>
      <c r="G64" s="16">
        <f>VLOOKUP(C64,Festivais!$C$14:$G$249,5,0)</f>
        <v>0</v>
      </c>
      <c r="H64" s="33" t="str">
        <f>IF(D64="SIM",VLOOKUP(Pontuação!B64,'Pontos por Classificação'!$B$2:$F$7,2,0),"")</f>
        <v/>
      </c>
      <c r="I64" s="33" t="str">
        <f>IF(E64="SIM",VLOOKUP(Pontuação!B64,'Pontos por Classificação'!$B$2:$F$7,3,0),"")</f>
        <v/>
      </c>
      <c r="J64" s="33" t="str">
        <f>IF(F64="SIM",VLOOKUP(Pontuação!B64,'Pontos por Classificação'!$B$2:$F$7,4,0),"")</f>
        <v/>
      </c>
      <c r="K64" s="33">
        <v>0</v>
      </c>
      <c r="L64" s="37">
        <f t="shared" ref="L64:L130" si="1">SUM(H64:K64)</f>
        <v>0</v>
      </c>
    </row>
    <row r="65" spans="2:12" x14ac:dyDescent="0.25">
      <c r="B65" s="22" t="s">
        <v>165</v>
      </c>
      <c r="C65" s="17" t="s">
        <v>85</v>
      </c>
      <c r="D65" s="33">
        <f>VLOOKUP(C65,Festivais!$C$14:$G$249,2,0)</f>
        <v>0</v>
      </c>
      <c r="E65" s="16">
        <f>VLOOKUP(C65,Festivais!$C$14:$G$249,3,0)</f>
        <v>0</v>
      </c>
      <c r="F65" s="16">
        <f>VLOOKUP(C65,Festivais!$C$14:$G$249,4,0)</f>
        <v>0</v>
      </c>
      <c r="G65" s="16">
        <f>VLOOKUP(C65,Festivais!$C$14:$G$249,5,0)</f>
        <v>0</v>
      </c>
      <c r="H65" s="33" t="str">
        <f>IF(D65="SIM",VLOOKUP(Pontuação!B65,'Pontos por Classificação'!$B$2:$F$7,2,0),"")</f>
        <v/>
      </c>
      <c r="I65" s="33" t="str">
        <f>IF(E65="SIM",VLOOKUP(Pontuação!B65,'Pontos por Classificação'!$B$2:$F$7,3,0),"")</f>
        <v/>
      </c>
      <c r="J65" s="33" t="str">
        <f>IF(F65="SIM",VLOOKUP(Pontuação!B65,'Pontos por Classificação'!$B$2:$F$7,4,0),"")</f>
        <v/>
      </c>
      <c r="K65" s="33">
        <v>0</v>
      </c>
      <c r="L65" s="37">
        <f t="shared" si="1"/>
        <v>0</v>
      </c>
    </row>
    <row r="66" spans="2:12" x14ac:dyDescent="0.25">
      <c r="B66" s="19" t="s">
        <v>165</v>
      </c>
      <c r="C66" s="17" t="s">
        <v>227</v>
      </c>
      <c r="D66" s="33">
        <f>VLOOKUP(C66,Festivais!$C$14:$G$249,2,0)</f>
        <v>0</v>
      </c>
      <c r="E66" s="16">
        <f>VLOOKUP(C66,Festivais!$C$14:$G$249,3,0)</f>
        <v>0</v>
      </c>
      <c r="F66" s="16">
        <f>VLOOKUP(C66,Festivais!$C$14:$G$249,4,0)</f>
        <v>0</v>
      </c>
      <c r="G66" s="16">
        <f>VLOOKUP(C66,Festivais!$C$14:$G$249,5,0)</f>
        <v>0</v>
      </c>
      <c r="H66" s="33" t="str">
        <f>IF(D66="SIM",VLOOKUP(Pontuação!B66,'Pontos por Classificação'!$B$2:$F$7,2,0),"")</f>
        <v/>
      </c>
      <c r="I66" s="33" t="str">
        <f>IF(E66="SIM",VLOOKUP(Pontuação!B66,'Pontos por Classificação'!$B$2:$F$7,3,0),"")</f>
        <v/>
      </c>
      <c r="J66" s="33" t="str">
        <f>IF(F66="SIM",VLOOKUP(Pontuação!B66,'Pontos por Classificação'!$B$2:$F$7,4,0),"")</f>
        <v/>
      </c>
      <c r="K66" s="33">
        <v>0</v>
      </c>
      <c r="L66" s="37">
        <f t="shared" si="1"/>
        <v>0</v>
      </c>
    </row>
    <row r="67" spans="2:12" x14ac:dyDescent="0.25">
      <c r="B67" s="22" t="s">
        <v>165</v>
      </c>
      <c r="C67" s="17" t="s">
        <v>130</v>
      </c>
      <c r="D67" s="33">
        <f>VLOOKUP(C67,Festivais!$C$14:$G$249,2,0)</f>
        <v>0</v>
      </c>
      <c r="E67" s="16">
        <f>VLOOKUP(C67,Festivais!$C$14:$G$249,3,0)</f>
        <v>0</v>
      </c>
      <c r="F67" s="16">
        <f>VLOOKUP(C67,Festivais!$C$14:$G$249,4,0)</f>
        <v>0</v>
      </c>
      <c r="G67" s="16">
        <f>VLOOKUP(C67,Festivais!$C$14:$G$249,5,0)</f>
        <v>0</v>
      </c>
      <c r="H67" s="33" t="str">
        <f>IF(D67="SIM",VLOOKUP(Pontuação!B67,'Pontos por Classificação'!$B$2:$F$7,2,0),"")</f>
        <v/>
      </c>
      <c r="I67" s="33" t="str">
        <f>IF(E67="SIM",VLOOKUP(Pontuação!B67,'Pontos por Classificação'!$B$2:$F$7,3,0),"")</f>
        <v/>
      </c>
      <c r="J67" s="33" t="str">
        <f>IF(F67="SIM",VLOOKUP(Pontuação!B67,'Pontos por Classificação'!$B$2:$F$7,4,0),"")</f>
        <v/>
      </c>
      <c r="K67" s="33">
        <v>0</v>
      </c>
      <c r="L67" s="37">
        <f t="shared" si="1"/>
        <v>0</v>
      </c>
    </row>
    <row r="68" spans="2:12" x14ac:dyDescent="0.25">
      <c r="B68" s="19" t="s">
        <v>165</v>
      </c>
      <c r="C68" s="17" t="s">
        <v>133</v>
      </c>
      <c r="D68" s="33">
        <f>VLOOKUP(C68,Festivais!$C$14:$G$249,2,0)</f>
        <v>0</v>
      </c>
      <c r="E68" s="16">
        <f>VLOOKUP(C68,Festivais!$C$14:$G$249,3,0)</f>
        <v>0</v>
      </c>
      <c r="F68" s="16">
        <f>VLOOKUP(C68,Festivais!$C$14:$G$249,4,0)</f>
        <v>0</v>
      </c>
      <c r="G68" s="16">
        <f>VLOOKUP(C68,Festivais!$C$14:$G$249,5,0)</f>
        <v>0</v>
      </c>
      <c r="H68" s="33" t="str">
        <f>IF(D68="SIM",VLOOKUP(Pontuação!B68,'Pontos por Classificação'!$B$2:$F$7,2,0),"")</f>
        <v/>
      </c>
      <c r="I68" s="33" t="str">
        <f>IF(E68="SIM",VLOOKUP(Pontuação!B68,'Pontos por Classificação'!$B$2:$F$7,3,0),"")</f>
        <v/>
      </c>
      <c r="J68" s="33" t="str">
        <f>IF(F68="SIM",VLOOKUP(Pontuação!B68,'Pontos por Classificação'!$B$2:$F$7,4,0),"")</f>
        <v/>
      </c>
      <c r="K68" s="33">
        <v>0</v>
      </c>
      <c r="L68" s="37">
        <f t="shared" si="1"/>
        <v>0</v>
      </c>
    </row>
    <row r="69" spans="2:12" x14ac:dyDescent="0.25">
      <c r="B69" s="22" t="s">
        <v>165</v>
      </c>
      <c r="C69" s="17" t="s">
        <v>176</v>
      </c>
      <c r="D69" s="33">
        <f>VLOOKUP(C69,Festivais!$C$14:$G$249,2,0)</f>
        <v>0</v>
      </c>
      <c r="E69" s="16">
        <f>VLOOKUP(C69,Festivais!$C$14:$G$249,3,0)</f>
        <v>0</v>
      </c>
      <c r="F69" s="16">
        <f>VLOOKUP(C69,Festivais!$C$14:$G$249,4,0)</f>
        <v>0</v>
      </c>
      <c r="G69" s="16">
        <f>VLOOKUP(C69,Festivais!$C$14:$G$249,5,0)</f>
        <v>0</v>
      </c>
      <c r="H69" s="33" t="str">
        <f>IF(D69="SIM",VLOOKUP(Pontuação!B69,'Pontos por Classificação'!$B$2:$F$7,2,0),"")</f>
        <v/>
      </c>
      <c r="I69" s="33" t="str">
        <f>IF(E69="SIM",VLOOKUP(Pontuação!B69,'Pontos por Classificação'!$B$2:$F$7,3,0),"")</f>
        <v/>
      </c>
      <c r="J69" s="33" t="str">
        <f>IF(F69="SIM",VLOOKUP(Pontuação!B69,'Pontos por Classificação'!$B$2:$F$7,4,0),"")</f>
        <v/>
      </c>
      <c r="K69" s="33">
        <v>0</v>
      </c>
      <c r="L69" s="37">
        <f>SUM(H69:K69)</f>
        <v>0</v>
      </c>
    </row>
    <row r="70" spans="2:12" x14ac:dyDescent="0.25">
      <c r="B70" s="19" t="s">
        <v>165</v>
      </c>
      <c r="C70" s="17" t="s">
        <v>48</v>
      </c>
      <c r="D70" s="33">
        <f>VLOOKUP(C70,Festivais!$C$14:$G$249,2,0)</f>
        <v>0</v>
      </c>
      <c r="E70" s="16">
        <f>VLOOKUP(C70,Festivais!$C$14:$G$249,3,0)</f>
        <v>0</v>
      </c>
      <c r="F70" s="16">
        <f>VLOOKUP(C70,Festivais!$C$14:$G$249,4,0)</f>
        <v>0</v>
      </c>
      <c r="G70" s="16">
        <f>VLOOKUP(C70,Festivais!$C$14:$G$249,5,0)</f>
        <v>0</v>
      </c>
      <c r="H70" s="33" t="str">
        <f>IF(D70="SIM",VLOOKUP(Pontuação!B70,'Pontos por Classificação'!$B$2:$F$7,2,0),"")</f>
        <v/>
      </c>
      <c r="I70" s="33" t="str">
        <f>IF(E70="SIM",VLOOKUP(Pontuação!B70,'Pontos por Classificação'!$B$2:$F$7,3,0),"")</f>
        <v/>
      </c>
      <c r="J70" s="33" t="str">
        <f>IF(F70="SIM",VLOOKUP(Pontuação!B70,'Pontos por Classificação'!$B$2:$F$7,4,0),"")</f>
        <v/>
      </c>
      <c r="K70" s="33">
        <v>0</v>
      </c>
      <c r="L70" s="37">
        <f>SUM(H70:K70)</f>
        <v>0</v>
      </c>
    </row>
    <row r="71" spans="2:12" x14ac:dyDescent="0.25">
      <c r="B71" s="22" t="s">
        <v>165</v>
      </c>
      <c r="C71" s="17" t="s">
        <v>98</v>
      </c>
      <c r="D71" s="33">
        <f>VLOOKUP(C71,Festivais!$C$14:$G$249,2,0)</f>
        <v>0</v>
      </c>
      <c r="E71" s="16">
        <f>VLOOKUP(C71,Festivais!$C$14:$G$249,3,0)</f>
        <v>0</v>
      </c>
      <c r="F71" s="16">
        <f>VLOOKUP(C71,Festivais!$C$14:$G$249,4,0)</f>
        <v>0</v>
      </c>
      <c r="G71" s="16">
        <f>VLOOKUP(C71,Festivais!$C$14:$G$249,5,0)</f>
        <v>0</v>
      </c>
      <c r="H71" s="33" t="str">
        <f>IF(D71="SIM",VLOOKUP(Pontuação!B71,'Pontos por Classificação'!$B$2:$F$7,2,0),"")</f>
        <v/>
      </c>
      <c r="I71" s="33" t="str">
        <f>IF(E71="SIM",VLOOKUP(Pontuação!B71,'Pontos por Classificação'!$B$2:$F$7,3,0),"")</f>
        <v/>
      </c>
      <c r="J71" s="33" t="str">
        <f>IF(F71="SIM",VLOOKUP(Pontuação!B71,'Pontos por Classificação'!$B$2:$F$7,4,0),"")</f>
        <v/>
      </c>
      <c r="K71" s="33">
        <v>0</v>
      </c>
      <c r="L71" s="37">
        <f t="shared" si="1"/>
        <v>0</v>
      </c>
    </row>
    <row r="72" spans="2:12" x14ac:dyDescent="0.25">
      <c r="B72" s="19" t="s">
        <v>165</v>
      </c>
      <c r="C72" s="17" t="s">
        <v>175</v>
      </c>
      <c r="D72" s="33">
        <f>VLOOKUP(C72,Festivais!$C$14:$G$249,2,0)</f>
        <v>0</v>
      </c>
      <c r="E72" s="16">
        <f>VLOOKUP(C72,Festivais!$C$14:$G$249,3,0)</f>
        <v>0</v>
      </c>
      <c r="F72" s="16">
        <f>VLOOKUP(C72,Festivais!$C$14:$G$249,4,0)</f>
        <v>0</v>
      </c>
      <c r="G72" s="16">
        <f>VLOOKUP(C72,Festivais!$C$14:$G$249,5,0)</f>
        <v>0</v>
      </c>
      <c r="H72" s="33" t="str">
        <f>IF(D72="SIM",VLOOKUP(Pontuação!B72,'Pontos por Classificação'!$B$2:$F$7,2,0),"")</f>
        <v/>
      </c>
      <c r="I72" s="33" t="str">
        <f>IF(E72="SIM",VLOOKUP(Pontuação!B72,'Pontos por Classificação'!$B$2:$F$7,3,0),"")</f>
        <v/>
      </c>
      <c r="J72" s="33" t="str">
        <f>IF(F72="SIM",VLOOKUP(Pontuação!B72,'Pontos por Classificação'!$B$2:$F$7,4,0),"")</f>
        <v/>
      </c>
      <c r="K72" s="33">
        <v>0</v>
      </c>
      <c r="L72" s="37">
        <f t="shared" si="1"/>
        <v>0</v>
      </c>
    </row>
    <row r="73" spans="2:12" x14ac:dyDescent="0.25">
      <c r="B73" s="22" t="s">
        <v>165</v>
      </c>
      <c r="C73" s="17" t="s">
        <v>241</v>
      </c>
      <c r="D73" s="33">
        <f>VLOOKUP(C73,Festivais!$C$14:$G$249,2,0)</f>
        <v>0</v>
      </c>
      <c r="E73" s="16">
        <f>VLOOKUP(C73,Festivais!$C$14:$G$249,3,0)</f>
        <v>0</v>
      </c>
      <c r="F73" s="16">
        <f>VLOOKUP(C73,Festivais!$C$14:$G$249,4,0)</f>
        <v>0</v>
      </c>
      <c r="G73" s="16">
        <f>VLOOKUP(C73,Festivais!$C$14:$G$249,5,0)</f>
        <v>0</v>
      </c>
      <c r="H73" s="33" t="str">
        <f>IF(D73="SIM",VLOOKUP(Pontuação!B73,'Pontos por Classificação'!$B$2:$F$7,2,0),"")</f>
        <v/>
      </c>
      <c r="I73" s="33" t="str">
        <f>IF(E73="SIM",VLOOKUP(Pontuação!B73,'Pontos por Classificação'!$B$2:$F$7,3,0),"")</f>
        <v/>
      </c>
      <c r="J73" s="33" t="str">
        <f>IF(F73="SIM",VLOOKUP(Pontuação!B73,'Pontos por Classificação'!$B$2:$F$7,4,0),"")</f>
        <v/>
      </c>
      <c r="K73" s="33">
        <v>0</v>
      </c>
      <c r="L73" s="37">
        <f t="shared" si="1"/>
        <v>0</v>
      </c>
    </row>
    <row r="74" spans="2:12" x14ac:dyDescent="0.25">
      <c r="B74" s="19" t="s">
        <v>165</v>
      </c>
      <c r="C74" s="17" t="s">
        <v>89</v>
      </c>
      <c r="D74" s="33">
        <f>VLOOKUP(C74,Festivais!$C$14:$G$249,2,0)</f>
        <v>0</v>
      </c>
      <c r="E74" s="16">
        <f>VLOOKUP(C74,Festivais!$C$14:$G$249,3,0)</f>
        <v>0</v>
      </c>
      <c r="F74" s="16">
        <f>VLOOKUP(C74,Festivais!$C$14:$G$249,4,0)</f>
        <v>0</v>
      </c>
      <c r="G74" s="16">
        <f>VLOOKUP(C74,Festivais!$C$14:$G$249,5,0)</f>
        <v>0</v>
      </c>
      <c r="H74" s="33" t="str">
        <f>IF(D74="SIM",VLOOKUP(Pontuação!B74,'Pontos por Classificação'!$B$2:$F$7,2,0),"")</f>
        <v/>
      </c>
      <c r="I74" s="33" t="str">
        <f>IF(E74="SIM",VLOOKUP(Pontuação!B74,'Pontos por Classificação'!$B$2:$F$7,3,0),"")</f>
        <v/>
      </c>
      <c r="J74" s="33" t="str">
        <f>IF(F74="SIM",VLOOKUP(Pontuação!B74,'Pontos por Classificação'!$B$2:$F$7,4,0),"")</f>
        <v/>
      </c>
      <c r="K74" s="33">
        <v>0</v>
      </c>
      <c r="L74" s="37">
        <f t="shared" si="1"/>
        <v>0</v>
      </c>
    </row>
    <row r="75" spans="2:12" x14ac:dyDescent="0.25">
      <c r="B75" s="22" t="s">
        <v>165</v>
      </c>
      <c r="C75" s="17" t="s">
        <v>91</v>
      </c>
      <c r="D75" s="33">
        <f>VLOOKUP(C75,Festivais!$C$14:$G$249,2,0)</f>
        <v>0</v>
      </c>
      <c r="E75" s="16">
        <f>VLOOKUP(C75,Festivais!$C$14:$G$249,3,0)</f>
        <v>0</v>
      </c>
      <c r="F75" s="16">
        <f>VLOOKUP(C75,Festivais!$C$14:$G$249,4,0)</f>
        <v>0</v>
      </c>
      <c r="G75" s="16">
        <f>VLOOKUP(C75,Festivais!$C$14:$G$249,5,0)</f>
        <v>0</v>
      </c>
      <c r="H75" s="33" t="str">
        <f>IF(D75="SIM",VLOOKUP(Pontuação!B75,'Pontos por Classificação'!$B$2:$F$7,2,0),"")</f>
        <v/>
      </c>
      <c r="I75" s="33" t="str">
        <f>IF(E75="SIM",VLOOKUP(Pontuação!B75,'Pontos por Classificação'!$B$2:$F$7,3,0),"")</f>
        <v/>
      </c>
      <c r="J75" s="33" t="str">
        <f>IF(F75="SIM",VLOOKUP(Pontuação!B75,'Pontos por Classificação'!$B$2:$F$7,4,0),"")</f>
        <v/>
      </c>
      <c r="K75" s="33">
        <v>0</v>
      </c>
      <c r="L75" s="37">
        <f>SUM(H75:K75)</f>
        <v>0</v>
      </c>
    </row>
    <row r="76" spans="2:12" x14ac:dyDescent="0.25">
      <c r="B76" s="19" t="s">
        <v>165</v>
      </c>
      <c r="C76" s="17" t="s">
        <v>92</v>
      </c>
      <c r="D76" s="33">
        <f>VLOOKUP(C76,Festivais!$C$14:$G$249,2,0)</f>
        <v>0</v>
      </c>
      <c r="E76" s="16">
        <f>VLOOKUP(C76,Festivais!$C$14:$G$249,3,0)</f>
        <v>0</v>
      </c>
      <c r="F76" s="16">
        <f>VLOOKUP(C76,Festivais!$C$14:$G$249,4,0)</f>
        <v>0</v>
      </c>
      <c r="G76" s="16">
        <f>VLOOKUP(C76,Festivais!$C$14:$G$249,5,0)</f>
        <v>0</v>
      </c>
      <c r="H76" s="33" t="str">
        <f>IF(D76="SIM",VLOOKUP(Pontuação!B76,'Pontos por Classificação'!$B$2:$F$7,2,0),"")</f>
        <v/>
      </c>
      <c r="I76" s="33" t="str">
        <f>IF(E76="SIM",VLOOKUP(Pontuação!B76,'Pontos por Classificação'!$B$2:$F$7,3,0),"")</f>
        <v/>
      </c>
      <c r="J76" s="33" t="str">
        <f>IF(F76="SIM",VLOOKUP(Pontuação!B76,'Pontos por Classificação'!$B$2:$F$7,4,0),"")</f>
        <v/>
      </c>
      <c r="K76" s="33">
        <v>0</v>
      </c>
      <c r="L76" s="37">
        <f t="shared" si="1"/>
        <v>0</v>
      </c>
    </row>
    <row r="77" spans="2:12" x14ac:dyDescent="0.25">
      <c r="B77" s="22" t="s">
        <v>165</v>
      </c>
      <c r="C77" s="17" t="s">
        <v>169</v>
      </c>
      <c r="D77" s="33">
        <f>VLOOKUP(C77,Festivais!$C$14:$G$249,2,0)</f>
        <v>0</v>
      </c>
      <c r="E77" s="16">
        <f>VLOOKUP(C77,Festivais!$C$14:$G$249,3,0)</f>
        <v>0</v>
      </c>
      <c r="F77" s="16">
        <f>VLOOKUP(C77,Festivais!$C$14:$G$249,4,0)</f>
        <v>0</v>
      </c>
      <c r="G77" s="16">
        <f>VLOOKUP(C77,Festivais!$C$14:$G$249,5,0)</f>
        <v>0</v>
      </c>
      <c r="H77" s="33" t="str">
        <f>IF(D77="SIM",VLOOKUP(Pontuação!B77,'Pontos por Classificação'!$B$2:$F$7,2,0),"")</f>
        <v/>
      </c>
      <c r="I77" s="33" t="str">
        <f>IF(E77="SIM",VLOOKUP(Pontuação!B77,'Pontos por Classificação'!$B$2:$F$7,3,0),"")</f>
        <v/>
      </c>
      <c r="J77" s="33" t="str">
        <f>IF(F77="SIM",VLOOKUP(Pontuação!B77,'Pontos por Classificação'!$B$2:$F$7,4,0),"")</f>
        <v/>
      </c>
      <c r="K77" s="33">
        <v>0</v>
      </c>
      <c r="L77" s="37">
        <f t="shared" si="1"/>
        <v>0</v>
      </c>
    </row>
    <row r="78" spans="2:12" x14ac:dyDescent="0.25">
      <c r="B78" s="19" t="s">
        <v>165</v>
      </c>
      <c r="C78" s="17" t="s">
        <v>173</v>
      </c>
      <c r="D78" s="33">
        <f>VLOOKUP(C78,Festivais!$C$14:$G$249,2,0)</f>
        <v>0</v>
      </c>
      <c r="E78" s="16">
        <f>VLOOKUP(C78,Festivais!$C$14:$G$249,3,0)</f>
        <v>0</v>
      </c>
      <c r="F78" s="16">
        <f>VLOOKUP(C78,Festivais!$C$14:$G$249,4,0)</f>
        <v>0</v>
      </c>
      <c r="G78" s="16">
        <f>VLOOKUP(C78,Festivais!$C$14:$G$249,5,0)</f>
        <v>0</v>
      </c>
      <c r="H78" s="33" t="str">
        <f>IF(D78="SIM",VLOOKUP(Pontuação!B78,'Pontos por Classificação'!$B$2:$F$7,2,0),"")</f>
        <v/>
      </c>
      <c r="I78" s="33" t="str">
        <f>IF(E78="SIM",VLOOKUP(Pontuação!B78,'Pontos por Classificação'!$B$2:$F$7,3,0),"")</f>
        <v/>
      </c>
      <c r="J78" s="33" t="str">
        <f>IF(F78="SIM",VLOOKUP(Pontuação!B78,'Pontos por Classificação'!$B$2:$F$7,4,0),"")</f>
        <v/>
      </c>
      <c r="K78" s="33">
        <v>0</v>
      </c>
      <c r="L78" s="37">
        <f t="shared" si="1"/>
        <v>0</v>
      </c>
    </row>
    <row r="79" spans="2:12" x14ac:dyDescent="0.25">
      <c r="B79" s="22" t="s">
        <v>165</v>
      </c>
      <c r="C79" s="17" t="s">
        <v>94</v>
      </c>
      <c r="D79" s="33">
        <f>VLOOKUP(C79,Festivais!$C$14:$G$249,2,0)</f>
        <v>0</v>
      </c>
      <c r="E79" s="16">
        <f>VLOOKUP(C79,Festivais!$C$14:$G$249,3,0)</f>
        <v>0</v>
      </c>
      <c r="F79" s="16">
        <f>VLOOKUP(C79,Festivais!$C$14:$G$249,4,0)</f>
        <v>0</v>
      </c>
      <c r="G79" s="16">
        <f>VLOOKUP(C79,Festivais!$C$14:$G$249,5,0)</f>
        <v>0</v>
      </c>
      <c r="H79" s="33" t="str">
        <f>IF(D79="SIM",VLOOKUP(Pontuação!B79,'Pontos por Classificação'!$B$2:$F$7,2,0),"")</f>
        <v/>
      </c>
      <c r="I79" s="33" t="str">
        <f>IF(E79="SIM",VLOOKUP(Pontuação!B79,'Pontos por Classificação'!$B$2:$F$7,3,0),"")</f>
        <v/>
      </c>
      <c r="J79" s="33" t="str">
        <f>IF(F79="SIM",VLOOKUP(Pontuação!B79,'Pontos por Classificação'!$B$2:$F$7,4,0),"")</f>
        <v/>
      </c>
      <c r="K79" s="33">
        <v>0</v>
      </c>
      <c r="L79" s="37">
        <f t="shared" si="1"/>
        <v>0</v>
      </c>
    </row>
    <row r="80" spans="2:12" x14ac:dyDescent="0.25">
      <c r="B80" s="19" t="s">
        <v>165</v>
      </c>
      <c r="C80" s="17" t="s">
        <v>95</v>
      </c>
      <c r="D80" s="33">
        <f>VLOOKUP(C80,Festivais!$C$14:$G$249,2,0)</f>
        <v>0</v>
      </c>
      <c r="E80" s="16">
        <f>VLOOKUP(C80,Festivais!$C$14:$G$249,3,0)</f>
        <v>0</v>
      </c>
      <c r="F80" s="16">
        <f>VLOOKUP(C80,Festivais!$C$14:$G$249,4,0)</f>
        <v>0</v>
      </c>
      <c r="G80" s="16">
        <f>VLOOKUP(C80,Festivais!$C$14:$G$249,5,0)</f>
        <v>0</v>
      </c>
      <c r="H80" s="33" t="str">
        <f>IF(D80="SIM",VLOOKUP(Pontuação!B80,'Pontos por Classificação'!$B$2:$F$7,2,0),"")</f>
        <v/>
      </c>
      <c r="I80" s="33" t="str">
        <f>IF(E80="SIM",VLOOKUP(Pontuação!B80,'Pontos por Classificação'!$B$2:$F$7,3,0),"")</f>
        <v/>
      </c>
      <c r="J80" s="33" t="str">
        <f>IF(F80="SIM",VLOOKUP(Pontuação!B80,'Pontos por Classificação'!$B$2:$F$7,4,0),"")</f>
        <v/>
      </c>
      <c r="K80" s="33">
        <v>0</v>
      </c>
      <c r="L80" s="37">
        <f t="shared" si="1"/>
        <v>0</v>
      </c>
    </row>
    <row r="81" spans="2:12" x14ac:dyDescent="0.25">
      <c r="B81" s="22" t="s">
        <v>165</v>
      </c>
      <c r="C81" s="17" t="s">
        <v>96</v>
      </c>
      <c r="D81" s="33">
        <f>VLOOKUP(C81,Festivais!$C$14:$G$249,2,0)</f>
        <v>0</v>
      </c>
      <c r="E81" s="16">
        <f>VLOOKUP(C81,Festivais!$C$14:$G$249,3,0)</f>
        <v>0</v>
      </c>
      <c r="F81" s="16">
        <f>VLOOKUP(C81,Festivais!$C$14:$G$249,4,0)</f>
        <v>0</v>
      </c>
      <c r="G81" s="16">
        <f>VLOOKUP(C81,Festivais!$C$14:$G$249,5,0)</f>
        <v>0</v>
      </c>
      <c r="H81" s="33" t="str">
        <f>IF(D81="SIM",VLOOKUP(Pontuação!B81,'Pontos por Classificação'!$B$2:$F$7,2,0),"")</f>
        <v/>
      </c>
      <c r="I81" s="33" t="str">
        <f>IF(E81="SIM",VLOOKUP(Pontuação!B81,'Pontos por Classificação'!$B$2:$F$7,3,0),"")</f>
        <v/>
      </c>
      <c r="J81" s="33" t="str">
        <f>IF(F81="SIM",VLOOKUP(Pontuação!B81,'Pontos por Classificação'!$B$2:$F$7,4,0),"")</f>
        <v/>
      </c>
      <c r="K81" s="33">
        <v>0</v>
      </c>
      <c r="L81" s="37">
        <f t="shared" si="1"/>
        <v>0</v>
      </c>
    </row>
    <row r="82" spans="2:12" x14ac:dyDescent="0.25">
      <c r="B82" s="19" t="s">
        <v>165</v>
      </c>
      <c r="C82" s="17" t="s">
        <v>153</v>
      </c>
      <c r="D82" s="33">
        <f>VLOOKUP(C82,Festivais!$C$14:$G$249,2,0)</f>
        <v>0</v>
      </c>
      <c r="E82" s="16">
        <f>VLOOKUP(C82,Festivais!$C$14:$G$249,3,0)</f>
        <v>0</v>
      </c>
      <c r="F82" s="16">
        <f>VLOOKUP(C82,Festivais!$C$14:$G$249,4,0)</f>
        <v>0</v>
      </c>
      <c r="G82" s="16">
        <f>VLOOKUP(C82,Festivais!$C$14:$G$249,5,0)</f>
        <v>0</v>
      </c>
      <c r="H82" s="33" t="str">
        <f>IF(D82="SIM",VLOOKUP(Pontuação!B82,'Pontos por Classificação'!$B$2:$F$7,2,0),"")</f>
        <v/>
      </c>
      <c r="I82" s="33" t="str">
        <f>IF(E82="SIM",VLOOKUP(Pontuação!B82,'Pontos por Classificação'!$B$2:$F$7,3,0),"")</f>
        <v/>
      </c>
      <c r="J82" s="33" t="str">
        <f>IF(F82="SIM",VLOOKUP(Pontuação!B82,'Pontos por Classificação'!$B$2:$F$7,4,0),"")</f>
        <v/>
      </c>
      <c r="K82" s="33">
        <v>0</v>
      </c>
      <c r="L82" s="37">
        <f t="shared" si="1"/>
        <v>0</v>
      </c>
    </row>
    <row r="83" spans="2:12" x14ac:dyDescent="0.25">
      <c r="B83" s="22" t="s">
        <v>165</v>
      </c>
      <c r="C83" s="17" t="s">
        <v>100</v>
      </c>
      <c r="D83" s="33">
        <f>VLOOKUP(C83,Festivais!$C$14:$G$249,2,0)</f>
        <v>0</v>
      </c>
      <c r="E83" s="16">
        <f>VLOOKUP(C83,Festivais!$C$14:$G$249,3,0)</f>
        <v>0</v>
      </c>
      <c r="F83" s="16">
        <f>VLOOKUP(C83,Festivais!$C$14:$G$249,4,0)</f>
        <v>0</v>
      </c>
      <c r="G83" s="16">
        <f>VLOOKUP(C83,Festivais!$C$14:$G$249,5,0)</f>
        <v>0</v>
      </c>
      <c r="H83" s="33" t="str">
        <f>IF(D83="SIM",VLOOKUP(Pontuação!B83,'Pontos por Classificação'!$B$2:$F$7,2,0),"")</f>
        <v/>
      </c>
      <c r="I83" s="33" t="str">
        <f>IF(E83="SIM",VLOOKUP(Pontuação!B83,'Pontos por Classificação'!$B$2:$F$7,3,0),"")</f>
        <v/>
      </c>
      <c r="J83" s="33" t="str">
        <f>IF(F83="SIM",VLOOKUP(Pontuação!B83,'Pontos por Classificação'!$B$2:$F$7,4,0),"")</f>
        <v/>
      </c>
      <c r="K83" s="33">
        <v>0</v>
      </c>
      <c r="L83" s="37">
        <f t="shared" si="1"/>
        <v>0</v>
      </c>
    </row>
    <row r="84" spans="2:12" x14ac:dyDescent="0.25">
      <c r="B84" s="19" t="s">
        <v>165</v>
      </c>
      <c r="C84" s="17" t="s">
        <v>102</v>
      </c>
      <c r="D84" s="33">
        <f>VLOOKUP(C84,Festivais!$C$14:$G$249,2,0)</f>
        <v>0</v>
      </c>
      <c r="E84" s="16">
        <f>VLOOKUP(C84,Festivais!$C$14:$G$249,3,0)</f>
        <v>0</v>
      </c>
      <c r="F84" s="16">
        <f>VLOOKUP(C84,Festivais!$C$14:$G$249,4,0)</f>
        <v>0</v>
      </c>
      <c r="G84" s="16">
        <f>VLOOKUP(C84,Festivais!$C$14:$G$249,5,0)</f>
        <v>0</v>
      </c>
      <c r="H84" s="33" t="str">
        <f>IF(D84="SIM",VLOOKUP(Pontuação!B84,'Pontos por Classificação'!$B$2:$F$7,2,0),"")</f>
        <v/>
      </c>
      <c r="I84" s="33" t="str">
        <f>IF(E84="SIM",VLOOKUP(Pontuação!B84,'Pontos por Classificação'!$B$2:$F$7,3,0),"")</f>
        <v/>
      </c>
      <c r="J84" s="33" t="str">
        <f>IF(F84="SIM",VLOOKUP(Pontuação!B84,'Pontos por Classificação'!$B$2:$F$7,4,0),"")</f>
        <v/>
      </c>
      <c r="K84" s="33">
        <v>0</v>
      </c>
      <c r="L84" s="37">
        <f t="shared" si="1"/>
        <v>0</v>
      </c>
    </row>
    <row r="85" spans="2:12" x14ac:dyDescent="0.25">
      <c r="B85" s="22" t="s">
        <v>165</v>
      </c>
      <c r="C85" s="17" t="s">
        <v>64</v>
      </c>
      <c r="D85" s="33">
        <f>VLOOKUP(C85,Festivais!$C$14:$G$249,2,0)</f>
        <v>0</v>
      </c>
      <c r="E85" s="16">
        <f>VLOOKUP(C85,Festivais!$C$14:$G$249,3,0)</f>
        <v>0</v>
      </c>
      <c r="F85" s="16">
        <f>VLOOKUP(C85,Festivais!$C$14:$G$249,4,0)</f>
        <v>0</v>
      </c>
      <c r="G85" s="16">
        <f>VLOOKUP(C85,Festivais!$C$14:$G$249,5,0)</f>
        <v>0</v>
      </c>
      <c r="H85" s="33" t="str">
        <f>IF(D85="SIM",VLOOKUP(Pontuação!B85,'Pontos por Classificação'!$B$2:$F$7,2,0),"")</f>
        <v/>
      </c>
      <c r="I85" s="33" t="str">
        <f>IF(E85="SIM",VLOOKUP(Pontuação!B85,'Pontos por Classificação'!$B$2:$F$7,3,0),"")</f>
        <v/>
      </c>
      <c r="J85" s="33" t="str">
        <f>IF(F85="SIM",VLOOKUP(Pontuação!B85,'Pontos por Classificação'!$B$2:$F$7,4,0),"")</f>
        <v/>
      </c>
      <c r="K85" s="33">
        <v>0</v>
      </c>
      <c r="L85" s="37">
        <f t="shared" si="1"/>
        <v>0</v>
      </c>
    </row>
    <row r="86" spans="2:12" x14ac:dyDescent="0.25">
      <c r="B86" s="19" t="s">
        <v>166</v>
      </c>
      <c r="C86" s="17" t="s">
        <v>249</v>
      </c>
      <c r="D86" s="33">
        <f>VLOOKUP(C86,Festivais!$C$14:$G$249,2,0)</f>
        <v>0</v>
      </c>
      <c r="E86" s="16">
        <f>VLOOKUP(C86,Festivais!$C$14:$G$249,3,0)</f>
        <v>0</v>
      </c>
      <c r="F86" s="16">
        <f>VLOOKUP(C86,Festivais!$C$14:$G$249,4,0)</f>
        <v>0</v>
      </c>
      <c r="G86" s="16">
        <f>VLOOKUP(C86,Festivais!$C$14:$G$249,5,0)</f>
        <v>0</v>
      </c>
      <c r="H86" s="33" t="str">
        <f>IF(D86="SIM",VLOOKUP(Pontuação!B86,'Pontos por Classificação'!$B$2:$F$7,2,0),"")</f>
        <v/>
      </c>
      <c r="I86" s="33" t="str">
        <f>IF(E86="SIM",VLOOKUP(Pontuação!B86,'Pontos por Classificação'!$B$2:$F$7,3,0),"")</f>
        <v/>
      </c>
      <c r="J86" s="33" t="str">
        <f>IF(F86="SIM",VLOOKUP(Pontuação!B86,'Pontos por Classificação'!$B$2:$F$7,4,0),"")</f>
        <v/>
      </c>
      <c r="K86" s="33">
        <v>0</v>
      </c>
      <c r="L86" s="37">
        <f t="shared" si="1"/>
        <v>0</v>
      </c>
    </row>
    <row r="87" spans="2:12" x14ac:dyDescent="0.25">
      <c r="B87" s="22" t="s">
        <v>166</v>
      </c>
      <c r="C87" s="17" t="s">
        <v>184</v>
      </c>
      <c r="D87" s="33">
        <f>VLOOKUP(C87,Festivais!$C$14:$G$249,2,0)</f>
        <v>0</v>
      </c>
      <c r="E87" s="16">
        <f>VLOOKUP(C87,Festivais!$C$14:$G$249,3,0)</f>
        <v>0</v>
      </c>
      <c r="F87" s="16">
        <f>VLOOKUP(C87,Festivais!$C$14:$G$249,4,0)</f>
        <v>0</v>
      </c>
      <c r="G87" s="16">
        <f>VLOOKUP(C87,Festivais!$C$14:$G$249,5,0)</f>
        <v>0</v>
      </c>
      <c r="H87" s="33" t="str">
        <f>IF(D87="SIM",VLOOKUP(Pontuação!B87,'Pontos por Classificação'!$B$2:$F$7,2,0),"")</f>
        <v/>
      </c>
      <c r="I87" s="33" t="str">
        <f>IF(E87="SIM",VLOOKUP(Pontuação!B87,'Pontos por Classificação'!$B$2:$F$7,3,0),"")</f>
        <v/>
      </c>
      <c r="J87" s="33" t="str">
        <f>IF(F87="SIM",VLOOKUP(Pontuação!B87,'Pontos por Classificação'!$B$2:$F$7,4,0),"")</f>
        <v/>
      </c>
      <c r="K87" s="33">
        <v>0</v>
      </c>
      <c r="L87" s="37">
        <f t="shared" si="1"/>
        <v>0</v>
      </c>
    </row>
    <row r="88" spans="2:12" x14ac:dyDescent="0.25">
      <c r="B88" s="19" t="s">
        <v>166</v>
      </c>
      <c r="C88" s="17" t="s">
        <v>68</v>
      </c>
      <c r="D88" s="33">
        <f>VLOOKUP(C88,Festivais!$C$14:$G$249,2,0)</f>
        <v>0</v>
      </c>
      <c r="E88" s="16">
        <f>VLOOKUP(C88,Festivais!$C$14:$G$249,3,0)</f>
        <v>0</v>
      </c>
      <c r="F88" s="16">
        <f>VLOOKUP(C88,Festivais!$C$14:$G$249,4,0)</f>
        <v>0</v>
      </c>
      <c r="G88" s="16">
        <f>VLOOKUP(C88,Festivais!$C$14:$G$249,5,0)</f>
        <v>0</v>
      </c>
      <c r="H88" s="33" t="str">
        <f>IF(D88="SIM",VLOOKUP(Pontuação!B88,'Pontos por Classificação'!$B$2:$F$7,2,0),"")</f>
        <v/>
      </c>
      <c r="I88" s="33" t="str">
        <f>IF(E88="SIM",VLOOKUP(Pontuação!B88,'Pontos por Classificação'!$B$2:$F$7,3,0),"")</f>
        <v/>
      </c>
      <c r="J88" s="33" t="str">
        <f>IF(F88="SIM",VLOOKUP(Pontuação!B88,'Pontos por Classificação'!$B$2:$F$7,4,0),"")</f>
        <v/>
      </c>
      <c r="K88" s="33">
        <v>0</v>
      </c>
      <c r="L88" s="37">
        <f t="shared" si="1"/>
        <v>0</v>
      </c>
    </row>
    <row r="89" spans="2:12" x14ac:dyDescent="0.25">
      <c r="B89" s="22" t="s">
        <v>166</v>
      </c>
      <c r="C89" s="17" t="s">
        <v>11</v>
      </c>
      <c r="D89" s="33">
        <f>VLOOKUP(C89,Festivais!$C$14:$G$249,2,0)</f>
        <v>0</v>
      </c>
      <c r="E89" s="16">
        <f>VLOOKUP(C89,Festivais!$C$14:$G$249,3,0)</f>
        <v>0</v>
      </c>
      <c r="F89" s="16">
        <f>VLOOKUP(C89,Festivais!$C$14:$G$249,4,0)</f>
        <v>0</v>
      </c>
      <c r="G89" s="16">
        <f>VLOOKUP(C89,Festivais!$C$14:$G$249,5,0)</f>
        <v>0</v>
      </c>
      <c r="H89" s="33" t="str">
        <f>IF(D89="SIM",VLOOKUP(Pontuação!B89,'Pontos por Classificação'!$B$2:$F$7,2,0),"")</f>
        <v/>
      </c>
      <c r="I89" s="33" t="str">
        <f>IF(E89="SIM",VLOOKUP(Pontuação!B89,'Pontos por Classificação'!$B$2:$F$7,3,0),"")</f>
        <v/>
      </c>
      <c r="J89" s="33" t="str">
        <f>IF(F89="SIM",VLOOKUP(Pontuação!B89,'Pontos por Classificação'!$B$2:$F$7,4,0),"")</f>
        <v/>
      </c>
      <c r="K89" s="33">
        <v>0</v>
      </c>
      <c r="L89" s="37">
        <f t="shared" si="1"/>
        <v>0</v>
      </c>
    </row>
    <row r="90" spans="2:12" x14ac:dyDescent="0.25">
      <c r="B90" s="19" t="s">
        <v>166</v>
      </c>
      <c r="C90" s="17" t="s">
        <v>103</v>
      </c>
      <c r="D90" s="33">
        <f>VLOOKUP(C90,Festivais!$C$14:$G$249,2,0)</f>
        <v>0</v>
      </c>
      <c r="E90" s="16">
        <f>VLOOKUP(C90,Festivais!$C$14:$G$249,3,0)</f>
        <v>0</v>
      </c>
      <c r="F90" s="16">
        <f>VLOOKUP(C90,Festivais!$C$14:$G$249,4,0)</f>
        <v>0</v>
      </c>
      <c r="G90" s="16">
        <f>VLOOKUP(C90,Festivais!$C$14:$G$249,5,0)</f>
        <v>0</v>
      </c>
      <c r="H90" s="33" t="str">
        <f>IF(D90="SIM",VLOOKUP(Pontuação!B90,'Pontos por Classificação'!$B$2:$F$7,2,0),"")</f>
        <v/>
      </c>
      <c r="I90" s="33" t="str">
        <f>IF(E90="SIM",VLOOKUP(Pontuação!B90,'Pontos por Classificação'!$B$2:$F$7,3,0),"")</f>
        <v/>
      </c>
      <c r="J90" s="33" t="str">
        <f>IF(F90="SIM",VLOOKUP(Pontuação!B90,'Pontos por Classificação'!$B$2:$F$7,4,0),"")</f>
        <v/>
      </c>
      <c r="K90" s="33">
        <v>0</v>
      </c>
      <c r="L90" s="37">
        <f t="shared" si="1"/>
        <v>0</v>
      </c>
    </row>
    <row r="91" spans="2:12" x14ac:dyDescent="0.25">
      <c r="B91" s="22" t="s">
        <v>166</v>
      </c>
      <c r="C91" s="17" t="s">
        <v>171</v>
      </c>
      <c r="D91" s="33">
        <f>VLOOKUP(C91,Festivais!$C$14:$G$249,2,0)</f>
        <v>0</v>
      </c>
      <c r="E91" s="16">
        <f>VLOOKUP(C91,Festivais!$C$14:$G$249,3,0)</f>
        <v>0</v>
      </c>
      <c r="F91" s="16">
        <f>VLOOKUP(C91,Festivais!$C$14:$G$249,4,0)</f>
        <v>0</v>
      </c>
      <c r="G91" s="16">
        <f>VLOOKUP(C91,Festivais!$C$14:$G$249,5,0)</f>
        <v>0</v>
      </c>
      <c r="H91" s="33" t="str">
        <f>IF(D91="SIM",VLOOKUP(Pontuação!B91,'Pontos por Classificação'!$B$2:$F$7,2,0),"")</f>
        <v/>
      </c>
      <c r="I91" s="33" t="str">
        <f>IF(E91="SIM",VLOOKUP(Pontuação!B91,'Pontos por Classificação'!$B$2:$F$7,3,0),"")</f>
        <v/>
      </c>
      <c r="J91" s="33" t="str">
        <f>IF(F91="SIM",VLOOKUP(Pontuação!B91,'Pontos por Classificação'!$B$2:$F$7,4,0),"")</f>
        <v/>
      </c>
      <c r="K91" s="33">
        <v>0</v>
      </c>
      <c r="L91" s="37">
        <f t="shared" si="1"/>
        <v>0</v>
      </c>
    </row>
    <row r="92" spans="2:12" x14ac:dyDescent="0.25">
      <c r="B92" s="19" t="s">
        <v>166</v>
      </c>
      <c r="C92" s="17" t="s">
        <v>178</v>
      </c>
      <c r="D92" s="33">
        <f>VLOOKUP(C92,Festivais!$C$14:$G$249,2,0)</f>
        <v>0</v>
      </c>
      <c r="E92" s="16">
        <f>VLOOKUP(C92,Festivais!$C$14:$G$249,3,0)</f>
        <v>0</v>
      </c>
      <c r="F92" s="16">
        <f>VLOOKUP(C92,Festivais!$C$14:$G$249,4,0)</f>
        <v>0</v>
      </c>
      <c r="G92" s="16">
        <f>VLOOKUP(C92,Festivais!$C$14:$G$249,5,0)</f>
        <v>0</v>
      </c>
      <c r="H92" s="33" t="str">
        <f>IF(D92="SIM",VLOOKUP(Pontuação!B92,'Pontos por Classificação'!$B$2:$F$7,2,0),"")</f>
        <v/>
      </c>
      <c r="I92" s="33" t="str">
        <f>IF(E92="SIM",VLOOKUP(Pontuação!B92,'Pontos por Classificação'!$B$2:$F$7,3,0),"")</f>
        <v/>
      </c>
      <c r="J92" s="33" t="str">
        <f>IF(F92="SIM",VLOOKUP(Pontuação!B92,'Pontos por Classificação'!$B$2:$F$7,4,0),"")</f>
        <v/>
      </c>
      <c r="K92" s="33">
        <v>0</v>
      </c>
      <c r="L92" s="37">
        <f t="shared" si="1"/>
        <v>0</v>
      </c>
    </row>
    <row r="93" spans="2:12" x14ac:dyDescent="0.25">
      <c r="B93" s="22" t="s">
        <v>166</v>
      </c>
      <c r="C93" s="18" t="s">
        <v>251</v>
      </c>
      <c r="D93" s="33">
        <f>VLOOKUP(C93,Festivais!$C$14:$G$249,2,0)</f>
        <v>0</v>
      </c>
      <c r="E93" s="16">
        <f>VLOOKUP(C93,Festivais!$C$14:$G$249,3,0)</f>
        <v>0</v>
      </c>
      <c r="F93" s="16">
        <f>VLOOKUP(C93,Festivais!$C$14:$G$249,4,0)</f>
        <v>0</v>
      </c>
      <c r="G93" s="16">
        <f>VLOOKUP(C93,Festivais!$C$14:$G$249,5,0)</f>
        <v>0</v>
      </c>
      <c r="H93" s="33" t="str">
        <f>IF(D93="SIM",VLOOKUP(Pontuação!B93,'Pontos por Classificação'!$B$2:$F$7,2,0),"")</f>
        <v/>
      </c>
      <c r="I93" s="33" t="str">
        <f>IF(E93="SIM",VLOOKUP(Pontuação!B93,'Pontos por Classificação'!$B$2:$F$7,3,0),"")</f>
        <v/>
      </c>
      <c r="J93" s="33" t="str">
        <f>IF(F93="SIM",VLOOKUP(Pontuação!B93,'Pontos por Classificação'!$B$2:$F$7,4,0),"")</f>
        <v/>
      </c>
      <c r="K93" s="33">
        <v>0</v>
      </c>
      <c r="L93" s="37">
        <f t="shared" si="1"/>
        <v>0</v>
      </c>
    </row>
    <row r="94" spans="2:12" x14ac:dyDescent="0.25">
      <c r="B94" s="19" t="s">
        <v>166</v>
      </c>
      <c r="C94" s="17" t="s">
        <v>252</v>
      </c>
      <c r="D94" s="33">
        <f>VLOOKUP(C94,Festivais!$C$14:$G$249,2,0)</f>
        <v>0</v>
      </c>
      <c r="E94" s="16">
        <f>VLOOKUP(C94,Festivais!$C$14:$G$249,3,0)</f>
        <v>0</v>
      </c>
      <c r="F94" s="16">
        <f>VLOOKUP(C94,Festivais!$C$14:$G$249,4,0)</f>
        <v>0</v>
      </c>
      <c r="G94" s="16">
        <f>VLOOKUP(C94,Festivais!$C$14:$G$249,5,0)</f>
        <v>0</v>
      </c>
      <c r="H94" s="33" t="str">
        <f>IF(D94="SIM",VLOOKUP(Pontuação!B94,'Pontos por Classificação'!$B$2:$F$7,2,0),"")</f>
        <v/>
      </c>
      <c r="I94" s="33" t="str">
        <f>IF(E94="SIM",VLOOKUP(Pontuação!B94,'Pontos por Classificação'!$B$2:$F$7,3,0),"")</f>
        <v/>
      </c>
      <c r="J94" s="33" t="str">
        <f>IF(F94="SIM",VLOOKUP(Pontuação!B94,'Pontos por Classificação'!$B$2:$F$7,4,0),"")</f>
        <v/>
      </c>
      <c r="K94" s="33">
        <v>0</v>
      </c>
      <c r="L94" s="37">
        <f t="shared" si="1"/>
        <v>0</v>
      </c>
    </row>
    <row r="95" spans="2:12" x14ac:dyDescent="0.25">
      <c r="B95" s="22" t="s">
        <v>166</v>
      </c>
      <c r="C95" s="17" t="s">
        <v>104</v>
      </c>
      <c r="D95" s="33">
        <f>VLOOKUP(C95,Festivais!$C$14:$G$249,2,0)</f>
        <v>0</v>
      </c>
      <c r="E95" s="16">
        <f>VLOOKUP(C95,Festivais!$C$14:$G$249,3,0)</f>
        <v>0</v>
      </c>
      <c r="F95" s="16">
        <f>VLOOKUP(C95,Festivais!$C$14:$G$249,4,0)</f>
        <v>0</v>
      </c>
      <c r="G95" s="16">
        <f>VLOOKUP(C95,Festivais!$C$14:$G$249,5,0)</f>
        <v>0</v>
      </c>
      <c r="H95" s="33" t="str">
        <f>IF(D95="SIM",VLOOKUP(Pontuação!B95,'Pontos por Classificação'!$B$2:$F$7,2,0),"")</f>
        <v/>
      </c>
      <c r="I95" s="33" t="str">
        <f>IF(E95="SIM",VLOOKUP(Pontuação!B95,'Pontos por Classificação'!$B$2:$F$7,3,0),"")</f>
        <v/>
      </c>
      <c r="J95" s="33" t="str">
        <f>IF(F95="SIM",VLOOKUP(Pontuação!B95,'Pontos por Classificação'!$B$2:$F$7,4,0),"")</f>
        <v/>
      </c>
      <c r="K95" s="33">
        <v>0</v>
      </c>
      <c r="L95" s="37">
        <f t="shared" si="1"/>
        <v>0</v>
      </c>
    </row>
    <row r="96" spans="2:12" x14ac:dyDescent="0.25">
      <c r="B96" s="19" t="s">
        <v>166</v>
      </c>
      <c r="C96" s="17" t="s">
        <v>105</v>
      </c>
      <c r="D96" s="33">
        <f>VLOOKUP(C96,Festivais!$C$14:$G$249,2,0)</f>
        <v>0</v>
      </c>
      <c r="E96" s="16">
        <f>VLOOKUP(C96,Festivais!$C$14:$G$249,3,0)</f>
        <v>0</v>
      </c>
      <c r="F96" s="16">
        <f>VLOOKUP(C96,Festivais!$C$14:$G$249,4,0)</f>
        <v>0</v>
      </c>
      <c r="G96" s="16">
        <f>VLOOKUP(C96,Festivais!$C$14:$G$249,5,0)</f>
        <v>0</v>
      </c>
      <c r="H96" s="33" t="str">
        <f>IF(D96="SIM",VLOOKUP(Pontuação!B96,'Pontos por Classificação'!$B$2:$F$7,2,0),"")</f>
        <v/>
      </c>
      <c r="I96" s="33" t="str">
        <f>IF(E96="SIM",VLOOKUP(Pontuação!B96,'Pontos por Classificação'!$B$2:$F$7,3,0),"")</f>
        <v/>
      </c>
      <c r="J96" s="33" t="str">
        <f>IF(F96="SIM",VLOOKUP(Pontuação!B96,'Pontos por Classificação'!$B$2:$F$7,4,0),"")</f>
        <v/>
      </c>
      <c r="K96" s="33">
        <v>0</v>
      </c>
      <c r="L96" s="37">
        <f t="shared" si="1"/>
        <v>0</v>
      </c>
    </row>
    <row r="97" spans="2:12" x14ac:dyDescent="0.25">
      <c r="B97" s="22" t="s">
        <v>166</v>
      </c>
      <c r="C97" s="17" t="s">
        <v>106</v>
      </c>
      <c r="D97" s="33">
        <f>VLOOKUP(C97,Festivais!$C$14:$G$249,2,0)</f>
        <v>0</v>
      </c>
      <c r="E97" s="16">
        <f>VLOOKUP(C97,Festivais!$C$14:$G$249,3,0)</f>
        <v>0</v>
      </c>
      <c r="F97" s="16">
        <f>VLOOKUP(C97,Festivais!$C$14:$G$249,4,0)</f>
        <v>0</v>
      </c>
      <c r="G97" s="16">
        <f>VLOOKUP(C97,Festivais!$C$14:$G$249,5,0)</f>
        <v>0</v>
      </c>
      <c r="H97" s="33" t="str">
        <f>IF(D97="SIM",VLOOKUP(Pontuação!B97,'Pontos por Classificação'!$B$2:$F$7,2,0),"")</f>
        <v/>
      </c>
      <c r="I97" s="33" t="str">
        <f>IF(E97="SIM",VLOOKUP(Pontuação!B97,'Pontos por Classificação'!$B$2:$F$7,3,0),"")</f>
        <v/>
      </c>
      <c r="J97" s="33" t="str">
        <f>IF(F97="SIM",VLOOKUP(Pontuação!B97,'Pontos por Classificação'!$B$2:$F$7,4,0),"")</f>
        <v/>
      </c>
      <c r="K97" s="33">
        <v>0</v>
      </c>
      <c r="L97" s="37">
        <f t="shared" si="1"/>
        <v>0</v>
      </c>
    </row>
    <row r="98" spans="2:12" x14ac:dyDescent="0.25">
      <c r="B98" s="19" t="s">
        <v>166</v>
      </c>
      <c r="C98" s="17" t="s">
        <v>107</v>
      </c>
      <c r="D98" s="33">
        <f>VLOOKUP(C98,Festivais!$C$14:$G$249,2,0)</f>
        <v>0</v>
      </c>
      <c r="E98" s="16">
        <f>VLOOKUP(C98,Festivais!$C$14:$G$249,3,0)</f>
        <v>0</v>
      </c>
      <c r="F98" s="16">
        <f>VLOOKUP(C98,Festivais!$C$14:$G$249,4,0)</f>
        <v>0</v>
      </c>
      <c r="G98" s="16">
        <f>VLOOKUP(C98,Festivais!$C$14:$G$249,5,0)</f>
        <v>0</v>
      </c>
      <c r="H98" s="33" t="str">
        <f>IF(D98="SIM",VLOOKUP(Pontuação!B98,'Pontos por Classificação'!$B$2:$F$7,2,0),"")</f>
        <v/>
      </c>
      <c r="I98" s="33" t="str">
        <f>IF(E98="SIM",VLOOKUP(Pontuação!B98,'Pontos por Classificação'!$B$2:$F$7,3,0),"")</f>
        <v/>
      </c>
      <c r="J98" s="33" t="str">
        <f>IF(F98="SIM",VLOOKUP(Pontuação!B98,'Pontos por Classificação'!$B$2:$F$7,4,0),"")</f>
        <v/>
      </c>
      <c r="K98" s="33">
        <v>0</v>
      </c>
      <c r="L98" s="37">
        <f t="shared" si="1"/>
        <v>0</v>
      </c>
    </row>
    <row r="99" spans="2:12" x14ac:dyDescent="0.25">
      <c r="B99" s="22" t="s">
        <v>166</v>
      </c>
      <c r="C99" s="17" t="s">
        <v>253</v>
      </c>
      <c r="D99" s="33">
        <f>VLOOKUP(C99,Festivais!$C$14:$G$249,2,0)</f>
        <v>0</v>
      </c>
      <c r="E99" s="16">
        <f>VLOOKUP(C99,Festivais!$C$14:$G$249,3,0)</f>
        <v>0</v>
      </c>
      <c r="F99" s="16">
        <f>VLOOKUP(C99,Festivais!$C$14:$G$249,4,0)</f>
        <v>0</v>
      </c>
      <c r="G99" s="16">
        <f>VLOOKUP(C99,Festivais!$C$14:$G$249,5,0)</f>
        <v>0</v>
      </c>
      <c r="H99" s="33" t="str">
        <f>IF(D99="SIM",VLOOKUP(Pontuação!B99,'Pontos por Classificação'!$B$2:$F$7,2,0),"")</f>
        <v/>
      </c>
      <c r="I99" s="33" t="str">
        <f>IF(E99="SIM",VLOOKUP(Pontuação!B99,'Pontos por Classificação'!$B$2:$F$7,3,0),"")</f>
        <v/>
      </c>
      <c r="J99" s="33" t="str">
        <f>IF(F99="SIM",VLOOKUP(Pontuação!B99,'Pontos por Classificação'!$B$2:$F$7,4,0),"")</f>
        <v/>
      </c>
      <c r="K99" s="33">
        <v>0</v>
      </c>
      <c r="L99" s="37">
        <f t="shared" si="1"/>
        <v>0</v>
      </c>
    </row>
    <row r="100" spans="2:12" x14ac:dyDescent="0.25">
      <c r="B100" s="19" t="s">
        <v>166</v>
      </c>
      <c r="C100" s="17" t="s">
        <v>255</v>
      </c>
      <c r="D100" s="33">
        <f>VLOOKUP(C100,Festivais!$C$14:$G$249,2,0)</f>
        <v>0</v>
      </c>
      <c r="E100" s="16">
        <f>VLOOKUP(C100,Festivais!$C$14:$G$249,3,0)</f>
        <v>0</v>
      </c>
      <c r="F100" s="16">
        <f>VLOOKUP(C100,Festivais!$C$14:$G$249,4,0)</f>
        <v>0</v>
      </c>
      <c r="G100" s="16">
        <f>VLOOKUP(C100,Festivais!$C$14:$G$249,5,0)</f>
        <v>0</v>
      </c>
      <c r="H100" s="33" t="str">
        <f>IF(D100="SIM",VLOOKUP(Pontuação!B100,'Pontos por Classificação'!$B$2:$F$7,2,0),"")</f>
        <v/>
      </c>
      <c r="I100" s="33" t="str">
        <f>IF(E100="SIM",VLOOKUP(Pontuação!B100,'Pontos por Classificação'!$B$2:$F$7,3,0),"")</f>
        <v/>
      </c>
      <c r="J100" s="33" t="str">
        <f>IF(F100="SIM",VLOOKUP(Pontuação!B100,'Pontos por Classificação'!$B$2:$F$7,4,0),"")</f>
        <v/>
      </c>
      <c r="K100" s="33">
        <v>0</v>
      </c>
      <c r="L100" s="37">
        <f t="shared" si="1"/>
        <v>0</v>
      </c>
    </row>
    <row r="101" spans="2:12" x14ac:dyDescent="0.25">
      <c r="B101" s="22" t="s">
        <v>166</v>
      </c>
      <c r="C101" s="17" t="s">
        <v>108</v>
      </c>
      <c r="D101" s="33">
        <f>VLOOKUP(C101,Festivais!$C$14:$G$249,2,0)</f>
        <v>0</v>
      </c>
      <c r="E101" s="16">
        <f>VLOOKUP(C101,Festivais!$C$14:$G$249,3,0)</f>
        <v>0</v>
      </c>
      <c r="F101" s="16">
        <f>VLOOKUP(C101,Festivais!$C$14:$G$249,4,0)</f>
        <v>0</v>
      </c>
      <c r="G101" s="16">
        <f>VLOOKUP(C101,Festivais!$C$14:$G$249,5,0)</f>
        <v>0</v>
      </c>
      <c r="H101" s="33" t="str">
        <f>IF(D101="SIM",VLOOKUP(Pontuação!B101,'Pontos por Classificação'!$B$2:$F$7,2,0),"")</f>
        <v/>
      </c>
      <c r="I101" s="33" t="str">
        <f>IF(E101="SIM",VLOOKUP(Pontuação!B101,'Pontos por Classificação'!$B$2:$F$7,3,0),"")</f>
        <v/>
      </c>
      <c r="J101" s="33" t="str">
        <f>IF(F101="SIM",VLOOKUP(Pontuação!B101,'Pontos por Classificação'!$B$2:$F$7,4,0),"")</f>
        <v/>
      </c>
      <c r="K101" s="33">
        <v>0</v>
      </c>
      <c r="L101" s="37">
        <f t="shared" si="1"/>
        <v>0</v>
      </c>
    </row>
    <row r="102" spans="2:12" x14ac:dyDescent="0.25">
      <c r="B102" s="19" t="s">
        <v>166</v>
      </c>
      <c r="C102" s="17" t="s">
        <v>254</v>
      </c>
      <c r="D102" s="33">
        <f>VLOOKUP(C102,Festivais!$C$14:$G$249,2,0)</f>
        <v>0</v>
      </c>
      <c r="E102" s="16">
        <f>VLOOKUP(C102,Festivais!$C$14:$G$249,3,0)</f>
        <v>0</v>
      </c>
      <c r="F102" s="16">
        <f>VLOOKUP(C102,Festivais!$C$14:$G$249,4,0)</f>
        <v>0</v>
      </c>
      <c r="G102" s="16">
        <f>VLOOKUP(C102,Festivais!$C$14:$G$249,5,0)</f>
        <v>0</v>
      </c>
      <c r="H102" s="33" t="str">
        <f>IF(D102="SIM",VLOOKUP(Pontuação!B102,'Pontos por Classificação'!$B$2:$F$7,2,0),"")</f>
        <v/>
      </c>
      <c r="I102" s="33" t="str">
        <f>IF(E102="SIM",VLOOKUP(Pontuação!B102,'Pontos por Classificação'!$B$2:$F$7,3,0),"")</f>
        <v/>
      </c>
      <c r="J102" s="33" t="str">
        <f>IF(F102="SIM",VLOOKUP(Pontuação!B102,'Pontos por Classificação'!$B$2:$F$7,4,0),"")</f>
        <v/>
      </c>
      <c r="K102" s="33">
        <v>0</v>
      </c>
      <c r="L102" s="37">
        <f t="shared" si="1"/>
        <v>0</v>
      </c>
    </row>
    <row r="103" spans="2:12" x14ac:dyDescent="0.25">
      <c r="B103" s="22" t="s">
        <v>166</v>
      </c>
      <c r="C103" s="17" t="s">
        <v>73</v>
      </c>
      <c r="D103" s="33">
        <f>VLOOKUP(C103,Festivais!$C$14:$G$249,2,0)</f>
        <v>0</v>
      </c>
      <c r="E103" s="16">
        <f>VLOOKUP(C103,Festivais!$C$14:$G$249,3,0)</f>
        <v>0</v>
      </c>
      <c r="F103" s="16">
        <f>VLOOKUP(C103,Festivais!$C$14:$G$249,4,0)</f>
        <v>0</v>
      </c>
      <c r="G103" s="16">
        <f>VLOOKUP(C103,Festivais!$C$14:$G$249,5,0)</f>
        <v>0</v>
      </c>
      <c r="H103" s="33" t="str">
        <f>IF(D103="SIM",VLOOKUP(Pontuação!B103,'Pontos por Classificação'!$B$2:$F$7,2,0),"")</f>
        <v/>
      </c>
      <c r="I103" s="33" t="str">
        <f>IF(E103="SIM",VLOOKUP(Pontuação!B103,'Pontos por Classificação'!$B$2:$F$7,3,0),"")</f>
        <v/>
      </c>
      <c r="J103" s="33" t="str">
        <f>IF(F103="SIM",VLOOKUP(Pontuação!B103,'Pontos por Classificação'!$B$2:$F$7,4,0),"")</f>
        <v/>
      </c>
      <c r="K103" s="33">
        <v>0</v>
      </c>
      <c r="L103" s="37">
        <f t="shared" si="1"/>
        <v>0</v>
      </c>
    </row>
    <row r="104" spans="2:12" x14ac:dyDescent="0.25">
      <c r="B104" s="19" t="s">
        <v>166</v>
      </c>
      <c r="C104" s="17" t="s">
        <v>109</v>
      </c>
      <c r="D104" s="33">
        <f>VLOOKUP(C104,Festivais!$C$14:$G$249,2,0)</f>
        <v>0</v>
      </c>
      <c r="E104" s="16">
        <f>VLOOKUP(C104,Festivais!$C$14:$G$249,3,0)</f>
        <v>0</v>
      </c>
      <c r="F104" s="16">
        <f>VLOOKUP(C104,Festivais!$C$14:$G$249,4,0)</f>
        <v>0</v>
      </c>
      <c r="G104" s="16">
        <f>VLOOKUP(C104,Festivais!$C$14:$G$249,5,0)</f>
        <v>0</v>
      </c>
      <c r="H104" s="33" t="str">
        <f>IF(D104="SIM",VLOOKUP(Pontuação!B104,'Pontos por Classificação'!$B$2:$F$7,2,0),"")</f>
        <v/>
      </c>
      <c r="I104" s="33" t="str">
        <f>IF(E104="SIM",VLOOKUP(Pontuação!B104,'Pontos por Classificação'!$B$2:$F$7,3,0),"")</f>
        <v/>
      </c>
      <c r="J104" s="33" t="str">
        <f>IF(F104="SIM",VLOOKUP(Pontuação!B104,'Pontos por Classificação'!$B$2:$F$7,4,0),"")</f>
        <v/>
      </c>
      <c r="K104" s="33">
        <v>0</v>
      </c>
      <c r="L104" s="37">
        <f t="shared" si="1"/>
        <v>0</v>
      </c>
    </row>
    <row r="105" spans="2:12" x14ac:dyDescent="0.25">
      <c r="B105" s="22" t="s">
        <v>166</v>
      </c>
      <c r="C105" s="17" t="s">
        <v>256</v>
      </c>
      <c r="D105" s="33">
        <f>VLOOKUP(C105,Festivais!$C$14:$G$249,2,0)</f>
        <v>0</v>
      </c>
      <c r="E105" s="16">
        <f>VLOOKUP(C105,Festivais!$C$14:$G$249,3,0)</f>
        <v>0</v>
      </c>
      <c r="F105" s="16">
        <f>VLOOKUP(C105,Festivais!$C$14:$G$249,4,0)</f>
        <v>0</v>
      </c>
      <c r="G105" s="16">
        <f>VLOOKUP(C105,Festivais!$C$14:$G$249,5,0)</f>
        <v>0</v>
      </c>
      <c r="H105" s="33" t="str">
        <f>IF(D105="SIM",VLOOKUP(Pontuação!B105,'Pontos por Classificação'!$B$2:$F$7,2,0),"")</f>
        <v/>
      </c>
      <c r="I105" s="33" t="str">
        <f>IF(E105="SIM",VLOOKUP(Pontuação!B105,'Pontos por Classificação'!$B$2:$F$7,3,0),"")</f>
        <v/>
      </c>
      <c r="J105" s="33" t="str">
        <f>IF(F105="SIM",VLOOKUP(Pontuação!B105,'Pontos por Classificação'!$B$2:$F$7,4,0),"")</f>
        <v/>
      </c>
      <c r="K105" s="33">
        <v>0</v>
      </c>
      <c r="L105" s="37">
        <f t="shared" si="1"/>
        <v>0</v>
      </c>
    </row>
    <row r="106" spans="2:12" x14ac:dyDescent="0.25">
      <c r="B106" s="19" t="s">
        <v>166</v>
      </c>
      <c r="C106" s="17" t="s">
        <v>111</v>
      </c>
      <c r="D106" s="33">
        <f>VLOOKUP(C106,Festivais!$C$14:$G$249,2,0)</f>
        <v>0</v>
      </c>
      <c r="E106" s="16">
        <f>VLOOKUP(C106,Festivais!$C$14:$G$249,3,0)</f>
        <v>0</v>
      </c>
      <c r="F106" s="16">
        <f>VLOOKUP(C106,Festivais!$C$14:$G$249,4,0)</f>
        <v>0</v>
      </c>
      <c r="G106" s="16">
        <f>VLOOKUP(C106,Festivais!$C$14:$G$249,5,0)</f>
        <v>0</v>
      </c>
      <c r="H106" s="33" t="str">
        <f>IF(D106="SIM",VLOOKUP(Pontuação!B106,'Pontos por Classificação'!$B$2:$F$7,2,0),"")</f>
        <v/>
      </c>
      <c r="I106" s="33" t="str">
        <f>IF(E106="SIM",VLOOKUP(Pontuação!B106,'Pontos por Classificação'!$B$2:$F$7,3,0),"")</f>
        <v/>
      </c>
      <c r="J106" s="33" t="str">
        <f>IF(F106="SIM",VLOOKUP(Pontuação!B106,'Pontos por Classificação'!$B$2:$F$7,4,0),"")</f>
        <v/>
      </c>
      <c r="K106" s="33">
        <v>0</v>
      </c>
      <c r="L106" s="37">
        <f t="shared" si="1"/>
        <v>0</v>
      </c>
    </row>
    <row r="107" spans="2:12" x14ac:dyDescent="0.25">
      <c r="B107" s="22" t="s">
        <v>166</v>
      </c>
      <c r="C107" s="17" t="s">
        <v>244</v>
      </c>
      <c r="D107" s="33">
        <f>VLOOKUP(C107,Festivais!$C$14:$G$249,2,0)</f>
        <v>0</v>
      </c>
      <c r="E107" s="16">
        <f>VLOOKUP(C107,Festivais!$C$14:$G$249,3,0)</f>
        <v>0</v>
      </c>
      <c r="F107" s="16">
        <f>VLOOKUP(C107,Festivais!$C$14:$G$249,4,0)</f>
        <v>0</v>
      </c>
      <c r="G107" s="16">
        <f>VLOOKUP(C107,Festivais!$C$14:$G$249,5,0)</f>
        <v>0</v>
      </c>
      <c r="H107" s="33" t="str">
        <f>IF(D107="SIM",VLOOKUP(Pontuação!B107,'Pontos por Classificação'!$B$2:$F$7,2,0),"")</f>
        <v/>
      </c>
      <c r="I107" s="33" t="str">
        <f>IF(E107="SIM",VLOOKUP(Pontuação!B107,'Pontos por Classificação'!$B$2:$F$7,3,0),"")</f>
        <v/>
      </c>
      <c r="J107" s="33" t="str">
        <f>IF(F107="SIM",VLOOKUP(Pontuação!B107,'Pontos por Classificação'!$B$2:$F$7,4,0),"")</f>
        <v/>
      </c>
      <c r="K107" s="33">
        <v>0</v>
      </c>
      <c r="L107" s="37">
        <f t="shared" si="1"/>
        <v>0</v>
      </c>
    </row>
    <row r="108" spans="2:12" x14ac:dyDescent="0.25">
      <c r="B108" s="19" t="s">
        <v>166</v>
      </c>
      <c r="C108" s="17" t="s">
        <v>112</v>
      </c>
      <c r="D108" s="33">
        <f>VLOOKUP(C108,Festivais!$C$14:$G$249,2,0)</f>
        <v>0</v>
      </c>
      <c r="E108" s="16">
        <f>VLOOKUP(C108,Festivais!$C$14:$G$249,3,0)</f>
        <v>0</v>
      </c>
      <c r="F108" s="16">
        <f>VLOOKUP(C108,Festivais!$C$14:$G$249,4,0)</f>
        <v>0</v>
      </c>
      <c r="G108" s="16">
        <f>VLOOKUP(C108,Festivais!$C$14:$G$249,5,0)</f>
        <v>0</v>
      </c>
      <c r="H108" s="33" t="str">
        <f>IF(D108="SIM",VLOOKUP(Pontuação!B108,'Pontos por Classificação'!$B$2:$F$7,2,0),"")</f>
        <v/>
      </c>
      <c r="I108" s="33" t="str">
        <f>IF(E108="SIM",VLOOKUP(Pontuação!B108,'Pontos por Classificação'!$B$2:$F$7,3,0),"")</f>
        <v/>
      </c>
      <c r="J108" s="33" t="str">
        <f>IF(F108="SIM",VLOOKUP(Pontuação!B108,'Pontos por Classificação'!$B$2:$F$7,4,0),"")</f>
        <v/>
      </c>
      <c r="K108" s="33">
        <v>0</v>
      </c>
      <c r="L108" s="37">
        <f t="shared" si="1"/>
        <v>0</v>
      </c>
    </row>
    <row r="109" spans="2:12" x14ac:dyDescent="0.25">
      <c r="B109" s="22" t="s">
        <v>166</v>
      </c>
      <c r="C109" s="17" t="s">
        <v>113</v>
      </c>
      <c r="D109" s="33">
        <f>VLOOKUP(C109,Festivais!$C$14:$G$249,2,0)</f>
        <v>0</v>
      </c>
      <c r="E109" s="16">
        <f>VLOOKUP(C109,Festivais!$C$14:$G$249,3,0)</f>
        <v>0</v>
      </c>
      <c r="F109" s="16">
        <f>VLOOKUP(C109,Festivais!$C$14:$G$249,4,0)</f>
        <v>0</v>
      </c>
      <c r="G109" s="16">
        <f>VLOOKUP(C109,Festivais!$C$14:$G$249,5,0)</f>
        <v>0</v>
      </c>
      <c r="H109" s="33" t="str">
        <f>IF(D109="SIM",VLOOKUP(Pontuação!B109,'Pontos por Classificação'!$B$2:$F$7,2,0),"")</f>
        <v/>
      </c>
      <c r="I109" s="33" t="str">
        <f>IF(E109="SIM",VLOOKUP(Pontuação!B109,'Pontos por Classificação'!$B$2:$F$7,3,0),"")</f>
        <v/>
      </c>
      <c r="J109" s="33" t="str">
        <f>IF(F109="SIM",VLOOKUP(Pontuação!B109,'Pontos por Classificação'!$B$2:$F$7,4,0),"")</f>
        <v/>
      </c>
      <c r="K109" s="33">
        <v>0</v>
      </c>
      <c r="L109" s="37">
        <f t="shared" si="1"/>
        <v>0</v>
      </c>
    </row>
    <row r="110" spans="2:12" x14ac:dyDescent="0.25">
      <c r="B110" s="19" t="s">
        <v>166</v>
      </c>
      <c r="C110" s="18" t="s">
        <v>114</v>
      </c>
      <c r="D110" s="33">
        <f>VLOOKUP(C110,Festivais!$C$14:$G$249,2,0)</f>
        <v>0</v>
      </c>
      <c r="E110" s="16">
        <f>VLOOKUP(C110,Festivais!$C$14:$G$249,3,0)</f>
        <v>0</v>
      </c>
      <c r="F110" s="16">
        <f>VLOOKUP(C110,Festivais!$C$14:$G$249,4,0)</f>
        <v>0</v>
      </c>
      <c r="G110" s="16">
        <f>VLOOKUP(C110,Festivais!$C$14:$G$249,5,0)</f>
        <v>0</v>
      </c>
      <c r="H110" s="33" t="str">
        <f>IF(D110="SIM",VLOOKUP(Pontuação!B110,'Pontos por Classificação'!$B$2:$F$7,2,0),"")</f>
        <v/>
      </c>
      <c r="I110" s="33" t="str">
        <f>IF(E110="SIM",VLOOKUP(Pontuação!B110,'Pontos por Classificação'!$B$2:$F$7,3,0),"")</f>
        <v/>
      </c>
      <c r="J110" s="33" t="str">
        <f>IF(F110="SIM",VLOOKUP(Pontuação!B110,'Pontos por Classificação'!$B$2:$F$7,4,0),"")</f>
        <v/>
      </c>
      <c r="K110" s="33">
        <v>0</v>
      </c>
      <c r="L110" s="37">
        <f t="shared" si="1"/>
        <v>0</v>
      </c>
    </row>
    <row r="111" spans="2:12" x14ac:dyDescent="0.25">
      <c r="B111" s="22" t="s">
        <v>166</v>
      </c>
      <c r="C111" s="17" t="s">
        <v>116</v>
      </c>
      <c r="D111" s="33">
        <f>VLOOKUP(C111,Festivais!$C$14:$G$249,2,0)</f>
        <v>0</v>
      </c>
      <c r="E111" s="16">
        <f>VLOOKUP(C111,Festivais!$C$14:$G$249,3,0)</f>
        <v>0</v>
      </c>
      <c r="F111" s="16">
        <f>VLOOKUP(C111,Festivais!$C$14:$G$249,4,0)</f>
        <v>0</v>
      </c>
      <c r="G111" s="16">
        <f>VLOOKUP(C111,Festivais!$C$14:$G$249,5,0)</f>
        <v>0</v>
      </c>
      <c r="H111" s="33" t="str">
        <f>IF(D111="SIM",VLOOKUP(Pontuação!B111,'Pontos por Classificação'!$B$2:$F$7,2,0),"")</f>
        <v/>
      </c>
      <c r="I111" s="33" t="str">
        <f>IF(E111="SIM",VLOOKUP(Pontuação!B111,'Pontos por Classificação'!$B$2:$F$7,3,0),"")</f>
        <v/>
      </c>
      <c r="J111" s="33" t="str">
        <f>IF(F111="SIM",VLOOKUP(Pontuação!B111,'Pontos por Classificação'!$B$2:$F$7,4,0),"")</f>
        <v/>
      </c>
      <c r="K111" s="33">
        <v>0</v>
      </c>
      <c r="L111" s="37">
        <f t="shared" si="1"/>
        <v>0</v>
      </c>
    </row>
    <row r="112" spans="2:12" x14ac:dyDescent="0.25">
      <c r="B112" s="19" t="s">
        <v>166</v>
      </c>
      <c r="C112" s="17" t="s">
        <v>117</v>
      </c>
      <c r="D112" s="33">
        <f>VLOOKUP(C112,Festivais!$C$14:$G$249,2,0)</f>
        <v>0</v>
      </c>
      <c r="E112" s="16">
        <f>VLOOKUP(C112,Festivais!$C$14:$G$249,3,0)</f>
        <v>0</v>
      </c>
      <c r="F112" s="16">
        <f>VLOOKUP(C112,Festivais!$C$14:$G$249,4,0)</f>
        <v>0</v>
      </c>
      <c r="G112" s="16">
        <f>VLOOKUP(C112,Festivais!$C$14:$G$249,5,0)</f>
        <v>0</v>
      </c>
      <c r="H112" s="33" t="str">
        <f>IF(D112="SIM",VLOOKUP(Pontuação!B112,'Pontos por Classificação'!$B$2:$F$7,2,0),"")</f>
        <v/>
      </c>
      <c r="I112" s="33" t="str">
        <f>IF(E112="SIM",VLOOKUP(Pontuação!B112,'Pontos por Classificação'!$B$2:$F$7,3,0),"")</f>
        <v/>
      </c>
      <c r="J112" s="33" t="str">
        <f>IF(F112="SIM",VLOOKUP(Pontuação!B112,'Pontos por Classificação'!$B$2:$F$7,4,0),"")</f>
        <v/>
      </c>
      <c r="K112" s="33">
        <v>0</v>
      </c>
      <c r="L112" s="37">
        <f t="shared" si="1"/>
        <v>0</v>
      </c>
    </row>
    <row r="113" spans="2:12" x14ac:dyDescent="0.25">
      <c r="B113" s="22" t="s">
        <v>166</v>
      </c>
      <c r="C113" s="17" t="s">
        <v>182</v>
      </c>
      <c r="D113" s="33">
        <f>VLOOKUP(C113,Festivais!$C$14:$G$249,2,0)</f>
        <v>0</v>
      </c>
      <c r="E113" s="16">
        <f>VLOOKUP(C113,Festivais!$C$14:$G$249,3,0)</f>
        <v>0</v>
      </c>
      <c r="F113" s="16">
        <f>VLOOKUP(C113,Festivais!$C$14:$G$249,4,0)</f>
        <v>0</v>
      </c>
      <c r="G113" s="16">
        <f>VLOOKUP(C113,Festivais!$C$14:$G$249,5,0)</f>
        <v>0</v>
      </c>
      <c r="H113" s="33" t="str">
        <f>IF(D113="SIM",VLOOKUP(Pontuação!B113,'Pontos por Classificação'!$B$2:$F$7,2,0),"")</f>
        <v/>
      </c>
      <c r="I113" s="33" t="str">
        <f>IF(E113="SIM",VLOOKUP(Pontuação!B113,'Pontos por Classificação'!$B$2:$F$7,3,0),"")</f>
        <v/>
      </c>
      <c r="J113" s="33" t="str">
        <f>IF(F113="SIM",VLOOKUP(Pontuação!B113,'Pontos por Classificação'!$B$2:$F$7,4,0),"")</f>
        <v/>
      </c>
      <c r="K113" s="33">
        <v>0</v>
      </c>
      <c r="L113" s="37">
        <f t="shared" si="1"/>
        <v>0</v>
      </c>
    </row>
    <row r="114" spans="2:12" x14ac:dyDescent="0.25">
      <c r="B114" s="19" t="s">
        <v>166</v>
      </c>
      <c r="C114" s="17" t="s">
        <v>119</v>
      </c>
      <c r="D114" s="33">
        <f>VLOOKUP(C114,Festivais!$C$14:$G$249,2,0)</f>
        <v>0</v>
      </c>
      <c r="E114" s="16">
        <f>VLOOKUP(C114,Festivais!$C$14:$G$249,3,0)</f>
        <v>0</v>
      </c>
      <c r="F114" s="16">
        <f>VLOOKUP(C114,Festivais!$C$14:$G$249,4,0)</f>
        <v>0</v>
      </c>
      <c r="G114" s="16">
        <f>VLOOKUP(C114,Festivais!$C$14:$G$249,5,0)</f>
        <v>0</v>
      </c>
      <c r="H114" s="33" t="str">
        <f>IF(D114="SIM",VLOOKUP(Pontuação!B114,'Pontos por Classificação'!$B$2:$F$7,2,0),"")</f>
        <v/>
      </c>
      <c r="I114" s="33" t="str">
        <f>IF(E114="SIM",VLOOKUP(Pontuação!B114,'Pontos por Classificação'!$B$2:$F$7,3,0),"")</f>
        <v/>
      </c>
      <c r="J114" s="33" t="str">
        <f>IF(F114="SIM",VLOOKUP(Pontuação!B114,'Pontos por Classificação'!$B$2:$F$7,4,0),"")</f>
        <v/>
      </c>
      <c r="K114" s="33">
        <v>0</v>
      </c>
      <c r="L114" s="37">
        <f t="shared" si="1"/>
        <v>0</v>
      </c>
    </row>
    <row r="115" spans="2:12" x14ac:dyDescent="0.25">
      <c r="B115" s="22" t="s">
        <v>166</v>
      </c>
      <c r="C115" s="17" t="s">
        <v>120</v>
      </c>
      <c r="D115" s="33">
        <f>VLOOKUP(C115,Festivais!$C$14:$G$249,2,0)</f>
        <v>0</v>
      </c>
      <c r="E115" s="16">
        <f>VLOOKUP(C115,Festivais!$C$14:$G$249,3,0)</f>
        <v>0</v>
      </c>
      <c r="F115" s="16">
        <f>VLOOKUP(C115,Festivais!$C$14:$G$249,4,0)</f>
        <v>0</v>
      </c>
      <c r="G115" s="16">
        <f>VLOOKUP(C115,Festivais!$C$14:$G$249,5,0)</f>
        <v>0</v>
      </c>
      <c r="H115" s="33" t="str">
        <f>IF(D115="SIM",VLOOKUP(Pontuação!B115,'Pontos por Classificação'!$B$2:$F$7,2,0),"")</f>
        <v/>
      </c>
      <c r="I115" s="33" t="str">
        <f>IF(E115="SIM",VLOOKUP(Pontuação!B115,'Pontos por Classificação'!$B$2:$F$7,3,0),"")</f>
        <v/>
      </c>
      <c r="J115" s="33" t="str">
        <f>IF(F115="SIM",VLOOKUP(Pontuação!B115,'Pontos por Classificação'!$B$2:$F$7,4,0),"")</f>
        <v/>
      </c>
      <c r="K115" s="33">
        <v>0</v>
      </c>
      <c r="L115" s="37">
        <f t="shared" si="1"/>
        <v>0</v>
      </c>
    </row>
    <row r="116" spans="2:12" x14ac:dyDescent="0.25">
      <c r="B116" s="19" t="s">
        <v>166</v>
      </c>
      <c r="C116" s="17" t="s">
        <v>121</v>
      </c>
      <c r="D116" s="33">
        <f>VLOOKUP(C116,Festivais!$C$14:$G$249,2,0)</f>
        <v>0</v>
      </c>
      <c r="E116" s="16">
        <f>VLOOKUP(C116,Festivais!$C$14:$G$249,3,0)</f>
        <v>0</v>
      </c>
      <c r="F116" s="16">
        <f>VLOOKUP(C116,Festivais!$C$14:$G$249,4,0)</f>
        <v>0</v>
      </c>
      <c r="G116" s="16">
        <f>VLOOKUP(C116,Festivais!$C$14:$G$249,5,0)</f>
        <v>0</v>
      </c>
      <c r="H116" s="33" t="str">
        <f>IF(D116="SIM",VLOOKUP(Pontuação!B116,'Pontos por Classificação'!$B$2:$F$7,2,0),"")</f>
        <v/>
      </c>
      <c r="I116" s="33" t="str">
        <f>IF(E116="SIM",VLOOKUP(Pontuação!B116,'Pontos por Classificação'!$B$2:$F$7,3,0),"")</f>
        <v/>
      </c>
      <c r="J116" s="33" t="str">
        <f>IF(F116="SIM",VLOOKUP(Pontuação!B116,'Pontos por Classificação'!$B$2:$F$7,4,0),"")</f>
        <v/>
      </c>
      <c r="K116" s="33">
        <v>0</v>
      </c>
      <c r="L116" s="37">
        <f t="shared" si="1"/>
        <v>0</v>
      </c>
    </row>
    <row r="117" spans="2:12" x14ac:dyDescent="0.25">
      <c r="B117" s="22" t="s">
        <v>166</v>
      </c>
      <c r="C117" s="17" t="s">
        <v>122</v>
      </c>
      <c r="D117" s="33">
        <f>VLOOKUP(C117,Festivais!$C$14:$G$249,2,0)</f>
        <v>0</v>
      </c>
      <c r="E117" s="16">
        <f>VLOOKUP(C117,Festivais!$C$14:$G$249,3,0)</f>
        <v>0</v>
      </c>
      <c r="F117" s="16">
        <f>VLOOKUP(C117,Festivais!$C$14:$G$249,4,0)</f>
        <v>0</v>
      </c>
      <c r="G117" s="16">
        <f>VLOOKUP(C117,Festivais!$C$14:$G$249,5,0)</f>
        <v>0</v>
      </c>
      <c r="H117" s="33" t="str">
        <f>IF(D117="SIM",VLOOKUP(Pontuação!B117,'Pontos por Classificação'!$B$2:$F$7,2,0),"")</f>
        <v/>
      </c>
      <c r="I117" s="33" t="str">
        <f>IF(E117="SIM",VLOOKUP(Pontuação!B117,'Pontos por Classificação'!$B$2:$F$7,3,0),"")</f>
        <v/>
      </c>
      <c r="J117" s="33" t="str">
        <f>IF(F117="SIM",VLOOKUP(Pontuação!B117,'Pontos por Classificação'!$B$2:$F$7,4,0),"")</f>
        <v/>
      </c>
      <c r="K117" s="33">
        <v>0</v>
      </c>
      <c r="L117" s="37">
        <f t="shared" si="1"/>
        <v>0</v>
      </c>
    </row>
    <row r="118" spans="2:12" x14ac:dyDescent="0.25">
      <c r="B118" s="19" t="s">
        <v>166</v>
      </c>
      <c r="C118" s="17" t="s">
        <v>123</v>
      </c>
      <c r="D118" s="33">
        <f>VLOOKUP(C118,Festivais!$C$14:$G$249,2,0)</f>
        <v>0</v>
      </c>
      <c r="E118" s="16">
        <f>VLOOKUP(C118,Festivais!$C$14:$G$249,3,0)</f>
        <v>0</v>
      </c>
      <c r="F118" s="16">
        <f>VLOOKUP(C118,Festivais!$C$14:$G$249,4,0)</f>
        <v>0</v>
      </c>
      <c r="G118" s="16">
        <f>VLOOKUP(C118,Festivais!$C$14:$G$249,5,0)</f>
        <v>0</v>
      </c>
      <c r="H118" s="33" t="str">
        <f>IF(D118="SIM",VLOOKUP(Pontuação!B118,'Pontos por Classificação'!$B$2:$F$7,2,0),"")</f>
        <v/>
      </c>
      <c r="I118" s="33" t="str">
        <f>IF(E118="SIM",VLOOKUP(Pontuação!B118,'Pontos por Classificação'!$B$2:$F$7,3,0),"")</f>
        <v/>
      </c>
      <c r="J118" s="33" t="str">
        <f>IF(F118="SIM",VLOOKUP(Pontuação!B118,'Pontos por Classificação'!$B$2:$F$7,4,0),"")</f>
        <v/>
      </c>
      <c r="K118" s="33">
        <v>0</v>
      </c>
      <c r="L118" s="37">
        <f t="shared" si="1"/>
        <v>0</v>
      </c>
    </row>
    <row r="119" spans="2:12" x14ac:dyDescent="0.25">
      <c r="B119" s="22" t="s">
        <v>166</v>
      </c>
      <c r="C119" s="17" t="s">
        <v>124</v>
      </c>
      <c r="D119" s="33">
        <f>VLOOKUP(C119,Festivais!$C$14:$G$249,2,0)</f>
        <v>0</v>
      </c>
      <c r="E119" s="16">
        <f>VLOOKUP(C119,Festivais!$C$14:$G$249,3,0)</f>
        <v>0</v>
      </c>
      <c r="F119" s="16">
        <f>VLOOKUP(C119,Festivais!$C$14:$G$249,4,0)</f>
        <v>0</v>
      </c>
      <c r="G119" s="16">
        <f>VLOOKUP(C119,Festivais!$C$14:$G$249,5,0)</f>
        <v>0</v>
      </c>
      <c r="H119" s="33" t="str">
        <f>IF(D119="SIM",VLOOKUP(Pontuação!B119,'Pontos por Classificação'!$B$2:$F$7,2,0),"")</f>
        <v/>
      </c>
      <c r="I119" s="33" t="str">
        <f>IF(E119="SIM",VLOOKUP(Pontuação!B119,'Pontos por Classificação'!$B$2:$F$7,3,0),"")</f>
        <v/>
      </c>
      <c r="J119" s="33" t="str">
        <f>IF(F119="SIM",VLOOKUP(Pontuação!B119,'Pontos por Classificação'!$B$2:$F$7,4,0),"")</f>
        <v/>
      </c>
      <c r="K119" s="33">
        <v>0</v>
      </c>
      <c r="L119" s="37">
        <f t="shared" si="1"/>
        <v>0</v>
      </c>
    </row>
    <row r="120" spans="2:12" x14ac:dyDescent="0.25">
      <c r="B120" s="19" t="s">
        <v>166</v>
      </c>
      <c r="C120" s="17" t="s">
        <v>125</v>
      </c>
      <c r="D120" s="33">
        <f>VLOOKUP(C120,Festivais!$C$14:$G$249,2,0)</f>
        <v>0</v>
      </c>
      <c r="E120" s="16">
        <f>VLOOKUP(C120,Festivais!$C$14:$G$249,3,0)</f>
        <v>0</v>
      </c>
      <c r="F120" s="16">
        <f>VLOOKUP(C120,Festivais!$C$14:$G$249,4,0)</f>
        <v>0</v>
      </c>
      <c r="G120" s="16">
        <f>VLOOKUP(C120,Festivais!$C$14:$G$249,5,0)</f>
        <v>0</v>
      </c>
      <c r="H120" s="33" t="str">
        <f>IF(D120="SIM",VLOOKUP(Pontuação!B120,'Pontos por Classificação'!$B$2:$F$7,2,0),"")</f>
        <v/>
      </c>
      <c r="I120" s="33" t="str">
        <f>IF(E120="SIM",VLOOKUP(Pontuação!B120,'Pontos por Classificação'!$B$2:$F$7,3,0),"")</f>
        <v/>
      </c>
      <c r="J120" s="33" t="str">
        <f>IF(F120="SIM",VLOOKUP(Pontuação!B120,'Pontos por Classificação'!$B$2:$F$7,4,0),"")</f>
        <v/>
      </c>
      <c r="K120" s="33">
        <v>0</v>
      </c>
      <c r="L120" s="37">
        <f t="shared" si="1"/>
        <v>0</v>
      </c>
    </row>
    <row r="121" spans="2:12" x14ac:dyDescent="0.25">
      <c r="B121" s="22" t="s">
        <v>166</v>
      </c>
      <c r="C121" s="17" t="s">
        <v>126</v>
      </c>
      <c r="D121" s="33">
        <f>VLOOKUP(C121,Festivais!$C$14:$G$249,2,0)</f>
        <v>0</v>
      </c>
      <c r="E121" s="16">
        <f>VLOOKUP(C121,Festivais!$C$14:$G$249,3,0)</f>
        <v>0</v>
      </c>
      <c r="F121" s="16">
        <f>VLOOKUP(C121,Festivais!$C$14:$G$249,4,0)</f>
        <v>0</v>
      </c>
      <c r="G121" s="16">
        <f>VLOOKUP(C121,Festivais!$C$14:$G$249,5,0)</f>
        <v>0</v>
      </c>
      <c r="H121" s="33" t="str">
        <f>IF(D121="SIM",VLOOKUP(Pontuação!B121,'Pontos por Classificação'!$B$2:$F$7,2,0),"")</f>
        <v/>
      </c>
      <c r="I121" s="33" t="str">
        <f>IF(E121="SIM",VLOOKUP(Pontuação!B121,'Pontos por Classificação'!$B$2:$F$7,3,0),"")</f>
        <v/>
      </c>
      <c r="J121" s="33" t="str">
        <f>IF(F121="SIM",VLOOKUP(Pontuação!B121,'Pontos por Classificação'!$B$2:$F$7,4,0),"")</f>
        <v/>
      </c>
      <c r="K121" s="33">
        <v>0</v>
      </c>
      <c r="L121" s="37">
        <f t="shared" si="1"/>
        <v>0</v>
      </c>
    </row>
    <row r="122" spans="2:12" x14ac:dyDescent="0.25">
      <c r="B122" s="19" t="s">
        <v>166</v>
      </c>
      <c r="C122" s="17" t="s">
        <v>127</v>
      </c>
      <c r="D122" s="33">
        <f>VLOOKUP(C122,Festivais!$C$14:$G$249,2,0)</f>
        <v>0</v>
      </c>
      <c r="E122" s="16">
        <f>VLOOKUP(C122,Festivais!$C$14:$G$249,3,0)</f>
        <v>0</v>
      </c>
      <c r="F122" s="16">
        <f>VLOOKUP(C122,Festivais!$C$14:$G$249,4,0)</f>
        <v>0</v>
      </c>
      <c r="G122" s="16">
        <f>VLOOKUP(C122,Festivais!$C$14:$G$249,5,0)</f>
        <v>0</v>
      </c>
      <c r="H122" s="33" t="str">
        <f>IF(D122="SIM",VLOOKUP(Pontuação!B122,'Pontos por Classificação'!$B$2:$F$7,2,0),"")</f>
        <v/>
      </c>
      <c r="I122" s="33" t="str">
        <f>IF(E122="SIM",VLOOKUP(Pontuação!B122,'Pontos por Classificação'!$B$2:$F$7,3,0),"")</f>
        <v/>
      </c>
      <c r="J122" s="33" t="str">
        <f>IF(F122="SIM",VLOOKUP(Pontuação!B122,'Pontos por Classificação'!$B$2:$F$7,4,0),"")</f>
        <v/>
      </c>
      <c r="K122" s="33">
        <v>0</v>
      </c>
      <c r="L122" s="37">
        <f t="shared" si="1"/>
        <v>0</v>
      </c>
    </row>
    <row r="123" spans="2:12" x14ac:dyDescent="0.25">
      <c r="B123" s="22" t="s">
        <v>166</v>
      </c>
      <c r="C123" s="17" t="s">
        <v>128</v>
      </c>
      <c r="D123" s="33">
        <f>VLOOKUP(C123,Festivais!$C$14:$G$249,2,0)</f>
        <v>0</v>
      </c>
      <c r="E123" s="16">
        <f>VLOOKUP(C123,Festivais!$C$14:$G$249,3,0)</f>
        <v>0</v>
      </c>
      <c r="F123" s="16">
        <f>VLOOKUP(C123,Festivais!$C$14:$G$249,4,0)</f>
        <v>0</v>
      </c>
      <c r="G123" s="16">
        <f>VLOOKUP(C123,Festivais!$C$14:$G$249,5,0)</f>
        <v>0</v>
      </c>
      <c r="H123" s="33" t="str">
        <f>IF(D123="SIM",VLOOKUP(Pontuação!B123,'Pontos por Classificação'!$B$2:$F$7,2,0),"")</f>
        <v/>
      </c>
      <c r="I123" s="33" t="str">
        <f>IF(E123="SIM",VLOOKUP(Pontuação!B123,'Pontos por Classificação'!$B$2:$F$7,3,0),"")</f>
        <v/>
      </c>
      <c r="J123" s="33" t="str">
        <f>IF(F123="SIM",VLOOKUP(Pontuação!B123,'Pontos por Classificação'!$B$2:$F$7,4,0),"")</f>
        <v/>
      </c>
      <c r="K123" s="33">
        <v>0</v>
      </c>
      <c r="L123" s="37">
        <f t="shared" si="1"/>
        <v>0</v>
      </c>
    </row>
    <row r="124" spans="2:12" x14ac:dyDescent="0.25">
      <c r="B124" s="19" t="s">
        <v>166</v>
      </c>
      <c r="C124" s="17" t="s">
        <v>129</v>
      </c>
      <c r="D124" s="33">
        <f>VLOOKUP(C124,Festivais!$C$14:$G$249,2,0)</f>
        <v>0</v>
      </c>
      <c r="E124" s="16">
        <f>VLOOKUP(C124,Festivais!$C$14:$G$249,3,0)</f>
        <v>0</v>
      </c>
      <c r="F124" s="16">
        <f>VLOOKUP(C124,Festivais!$C$14:$G$249,4,0)</f>
        <v>0</v>
      </c>
      <c r="G124" s="16">
        <f>VLOOKUP(C124,Festivais!$C$14:$G$249,5,0)</f>
        <v>0</v>
      </c>
      <c r="H124" s="33" t="str">
        <f>IF(D124="SIM",VLOOKUP(Pontuação!B124,'Pontos por Classificação'!$B$2:$F$7,2,0),"")</f>
        <v/>
      </c>
      <c r="I124" s="33" t="str">
        <f>IF(E124="SIM",VLOOKUP(Pontuação!B124,'Pontos por Classificação'!$B$2:$F$7,3,0),"")</f>
        <v/>
      </c>
      <c r="J124" s="33" t="str">
        <f>IF(F124="SIM",VLOOKUP(Pontuação!B124,'Pontos por Classificação'!$B$2:$F$7,4,0),"")</f>
        <v/>
      </c>
      <c r="K124" s="33">
        <v>0</v>
      </c>
      <c r="L124" s="37">
        <f t="shared" si="1"/>
        <v>0</v>
      </c>
    </row>
    <row r="125" spans="2:12" x14ac:dyDescent="0.25">
      <c r="B125" s="22" t="s">
        <v>166</v>
      </c>
      <c r="C125" s="17" t="s">
        <v>131</v>
      </c>
      <c r="D125" s="33">
        <f>VLOOKUP(C125,Festivais!$C$14:$G$249,2,0)</f>
        <v>0</v>
      </c>
      <c r="E125" s="16">
        <f>VLOOKUP(C125,Festivais!$C$14:$G$249,3,0)</f>
        <v>0</v>
      </c>
      <c r="F125" s="16">
        <f>VLOOKUP(C125,Festivais!$C$14:$G$249,4,0)</f>
        <v>0</v>
      </c>
      <c r="G125" s="16">
        <f>VLOOKUP(C125,Festivais!$C$14:$G$249,5,0)</f>
        <v>0</v>
      </c>
      <c r="H125" s="33" t="str">
        <f>IF(D125="SIM",VLOOKUP(Pontuação!B125,'Pontos por Classificação'!$B$2:$F$7,2,0),"")</f>
        <v/>
      </c>
      <c r="I125" s="33" t="str">
        <f>IF(E125="SIM",VLOOKUP(Pontuação!B125,'Pontos por Classificação'!$B$2:$F$7,3,0),"")</f>
        <v/>
      </c>
      <c r="J125" s="33" t="str">
        <f>IF(F125="SIM",VLOOKUP(Pontuação!B125,'Pontos por Classificação'!$B$2:$F$7,4,0),"")</f>
        <v/>
      </c>
      <c r="K125" s="33">
        <v>0</v>
      </c>
      <c r="L125" s="37">
        <f t="shared" si="1"/>
        <v>0</v>
      </c>
    </row>
    <row r="126" spans="2:12" x14ac:dyDescent="0.25">
      <c r="B126" s="19" t="s">
        <v>166</v>
      </c>
      <c r="C126" s="17" t="s">
        <v>132</v>
      </c>
      <c r="D126" s="33">
        <f>VLOOKUP(C126,Festivais!$C$14:$G$249,2,0)</f>
        <v>0</v>
      </c>
      <c r="E126" s="16">
        <f>VLOOKUP(C126,Festivais!$C$14:$G$249,3,0)</f>
        <v>0</v>
      </c>
      <c r="F126" s="16">
        <f>VLOOKUP(C126,Festivais!$C$14:$G$249,4,0)</f>
        <v>0</v>
      </c>
      <c r="G126" s="16">
        <f>VLOOKUP(C126,Festivais!$C$14:$G$249,5,0)</f>
        <v>0</v>
      </c>
      <c r="H126" s="33" t="str">
        <f>IF(D126="SIM",VLOOKUP(Pontuação!B126,'Pontos por Classificação'!$B$2:$F$7,2,0),"")</f>
        <v/>
      </c>
      <c r="I126" s="33" t="str">
        <f>IF(E126="SIM",VLOOKUP(Pontuação!B126,'Pontos por Classificação'!$B$2:$F$7,3,0),"")</f>
        <v/>
      </c>
      <c r="J126" s="33" t="str">
        <f>IF(F126="SIM",VLOOKUP(Pontuação!B126,'Pontos por Classificação'!$B$2:$F$7,4,0),"")</f>
        <v/>
      </c>
      <c r="K126" s="33">
        <v>0</v>
      </c>
      <c r="L126" s="37">
        <f t="shared" si="1"/>
        <v>0</v>
      </c>
    </row>
    <row r="127" spans="2:12" x14ac:dyDescent="0.25">
      <c r="B127" s="22" t="s">
        <v>166</v>
      </c>
      <c r="C127" s="17" t="s">
        <v>243</v>
      </c>
      <c r="D127" s="33">
        <f>VLOOKUP(C127,Festivais!$C$14:$G$249,2,0)</f>
        <v>0</v>
      </c>
      <c r="E127" s="16">
        <f>VLOOKUP(C127,Festivais!$C$14:$G$249,3,0)</f>
        <v>0</v>
      </c>
      <c r="F127" s="16">
        <f>VLOOKUP(C127,Festivais!$C$14:$G$249,4,0)</f>
        <v>0</v>
      </c>
      <c r="G127" s="16">
        <f>VLOOKUP(C127,Festivais!$C$14:$G$249,5,0)</f>
        <v>0</v>
      </c>
      <c r="H127" s="33" t="str">
        <f>IF(D127="SIM",VLOOKUP(Pontuação!B127,'Pontos por Classificação'!$B$2:$F$7,2,0),"")</f>
        <v/>
      </c>
      <c r="I127" s="33" t="str">
        <f>IF(E127="SIM",VLOOKUP(Pontuação!B127,'Pontos por Classificação'!$B$2:$F$7,3,0),"")</f>
        <v/>
      </c>
      <c r="J127" s="33" t="str">
        <f>IF(F127="SIM",VLOOKUP(Pontuação!B127,'Pontos por Classificação'!$B$2:$F$7,4,0),"")</f>
        <v/>
      </c>
      <c r="K127" s="33">
        <v>0</v>
      </c>
      <c r="L127" s="37">
        <f t="shared" si="1"/>
        <v>0</v>
      </c>
    </row>
    <row r="128" spans="2:12" x14ac:dyDescent="0.25">
      <c r="B128" s="19" t="s">
        <v>166</v>
      </c>
      <c r="C128" s="17" t="s">
        <v>242</v>
      </c>
      <c r="D128" s="33">
        <f>VLOOKUP(C128,Festivais!$C$14:$G$249,2,0)</f>
        <v>0</v>
      </c>
      <c r="E128" s="16">
        <f>VLOOKUP(C128,Festivais!$C$14:$G$249,3,0)</f>
        <v>0</v>
      </c>
      <c r="F128" s="16">
        <f>VLOOKUP(C128,Festivais!$C$14:$G$249,4,0)</f>
        <v>0</v>
      </c>
      <c r="G128" s="16">
        <f>VLOOKUP(C128,Festivais!$C$14:$G$249,5,0)</f>
        <v>0</v>
      </c>
      <c r="H128" s="33" t="str">
        <f>IF(D128="SIM",VLOOKUP(Pontuação!B128,'Pontos por Classificação'!$B$2:$F$7,2,0),"")</f>
        <v/>
      </c>
      <c r="I128" s="33" t="str">
        <f>IF(E128="SIM",VLOOKUP(Pontuação!B128,'Pontos por Classificação'!$B$2:$F$7,3,0),"")</f>
        <v/>
      </c>
      <c r="J128" s="33" t="str">
        <f>IF(F128="SIM",VLOOKUP(Pontuação!B128,'Pontos por Classificação'!$B$2:$F$7,4,0),"")</f>
        <v/>
      </c>
      <c r="K128" s="33">
        <v>0</v>
      </c>
      <c r="L128" s="37">
        <f t="shared" si="1"/>
        <v>0</v>
      </c>
    </row>
    <row r="129" spans="2:12" x14ac:dyDescent="0.25">
      <c r="B129" s="22" t="s">
        <v>166</v>
      </c>
      <c r="C129" s="17" t="s">
        <v>36</v>
      </c>
      <c r="D129" s="33">
        <f>VLOOKUP(C129,Festivais!$C$14:$G$249,2,0)</f>
        <v>0</v>
      </c>
      <c r="E129" s="16">
        <f>VLOOKUP(C129,Festivais!$C$14:$G$249,3,0)</f>
        <v>0</v>
      </c>
      <c r="F129" s="16">
        <f>VLOOKUP(C129,Festivais!$C$14:$G$249,4,0)</f>
        <v>0</v>
      </c>
      <c r="G129" s="16">
        <f>VLOOKUP(C129,Festivais!$C$14:$G$249,5,0)</f>
        <v>0</v>
      </c>
      <c r="H129" s="33" t="str">
        <f>IF(D129="SIM",VLOOKUP(Pontuação!B129,'Pontos por Classificação'!$B$2:$F$7,2,0),"")</f>
        <v/>
      </c>
      <c r="I129" s="33" t="str">
        <f>IF(E129="SIM",VLOOKUP(Pontuação!B129,'Pontos por Classificação'!$B$2:$F$7,3,0),"")</f>
        <v/>
      </c>
      <c r="J129" s="33" t="str">
        <f>IF(F129="SIM",VLOOKUP(Pontuação!B129,'Pontos por Classificação'!$B$2:$F$7,4,0),"")</f>
        <v/>
      </c>
      <c r="K129" s="33">
        <v>0</v>
      </c>
      <c r="L129" s="37">
        <f t="shared" si="1"/>
        <v>0</v>
      </c>
    </row>
    <row r="130" spans="2:12" x14ac:dyDescent="0.25">
      <c r="B130" s="19" t="s">
        <v>166</v>
      </c>
      <c r="C130" s="17" t="s">
        <v>87</v>
      </c>
      <c r="D130" s="33">
        <f>VLOOKUP(C130,Festivais!$C$14:$G$249,2,0)</f>
        <v>0</v>
      </c>
      <c r="E130" s="16">
        <f>VLOOKUP(C130,Festivais!$C$14:$G$249,3,0)</f>
        <v>0</v>
      </c>
      <c r="F130" s="16">
        <f>VLOOKUP(C130,Festivais!$C$14:$G$249,4,0)</f>
        <v>0</v>
      </c>
      <c r="G130" s="16">
        <f>VLOOKUP(C130,Festivais!$C$14:$G$249,5,0)</f>
        <v>0</v>
      </c>
      <c r="H130" s="33" t="str">
        <f>IF(D130="SIM",VLOOKUP(Pontuação!B130,'Pontos por Classificação'!$B$2:$F$7,2,0),"")</f>
        <v/>
      </c>
      <c r="I130" s="33" t="str">
        <f>IF(E130="SIM",VLOOKUP(Pontuação!B130,'Pontos por Classificação'!$B$2:$F$7,3,0),"")</f>
        <v/>
      </c>
      <c r="J130" s="33" t="str">
        <f>IF(F130="SIM",VLOOKUP(Pontuação!B130,'Pontos por Classificação'!$B$2:$F$7,4,0),"")</f>
        <v/>
      </c>
      <c r="K130" s="33">
        <v>0</v>
      </c>
      <c r="L130" s="37">
        <f t="shared" si="1"/>
        <v>0</v>
      </c>
    </row>
    <row r="131" spans="2:12" x14ac:dyDescent="0.25">
      <c r="B131" s="22" t="s">
        <v>166</v>
      </c>
      <c r="C131" s="17" t="s">
        <v>134</v>
      </c>
      <c r="D131" s="33">
        <f>VLOOKUP(C131,Festivais!$C$14:$G$249,2,0)</f>
        <v>0</v>
      </c>
      <c r="E131" s="16">
        <f>VLOOKUP(C131,Festivais!$C$14:$G$249,3,0)</f>
        <v>0</v>
      </c>
      <c r="F131" s="16">
        <f>VLOOKUP(C131,Festivais!$C$14:$G$249,4,0)</f>
        <v>0</v>
      </c>
      <c r="G131" s="16">
        <f>VLOOKUP(C131,Festivais!$C$14:$G$249,5,0)</f>
        <v>0</v>
      </c>
      <c r="H131" s="33" t="str">
        <f>IF(D131="SIM",VLOOKUP(Pontuação!B131,'Pontos por Classificação'!$B$2:$F$7,2,0),"")</f>
        <v/>
      </c>
      <c r="I131" s="33" t="str">
        <f>IF(E131="SIM",VLOOKUP(Pontuação!B131,'Pontos por Classificação'!$B$2:$F$7,3,0),"")</f>
        <v/>
      </c>
      <c r="J131" s="33" t="str">
        <f>IF(F131="SIM",VLOOKUP(Pontuação!B131,'Pontos por Classificação'!$B$2:$F$7,4,0),"")</f>
        <v/>
      </c>
      <c r="K131" s="33">
        <v>0</v>
      </c>
      <c r="L131" s="37">
        <f t="shared" ref="L131:L152" si="2">SUM(H131:K131)</f>
        <v>0</v>
      </c>
    </row>
    <row r="132" spans="2:12" x14ac:dyDescent="0.25">
      <c r="B132" s="19" t="s">
        <v>166</v>
      </c>
      <c r="C132" s="17" t="s">
        <v>245</v>
      </c>
      <c r="D132" s="33">
        <f>VLOOKUP(C132,Festivais!$C$14:$G$249,2,0)</f>
        <v>0</v>
      </c>
      <c r="E132" s="16">
        <f>VLOOKUP(C132,Festivais!$C$14:$G$249,3,0)</f>
        <v>0</v>
      </c>
      <c r="F132" s="16">
        <f>VLOOKUP(C132,Festivais!$C$14:$G$249,4,0)</f>
        <v>0</v>
      </c>
      <c r="G132" s="16">
        <f>VLOOKUP(C132,Festivais!$C$14:$G$249,5,0)</f>
        <v>0</v>
      </c>
      <c r="H132" s="33" t="str">
        <f>IF(D132="SIM",VLOOKUP(Pontuação!B132,'Pontos por Classificação'!$B$2:$F$7,2,0),"")</f>
        <v/>
      </c>
      <c r="I132" s="33" t="str">
        <f>IF(E132="SIM",VLOOKUP(Pontuação!B132,'Pontos por Classificação'!$B$2:$F$7,3,0),"")</f>
        <v/>
      </c>
      <c r="J132" s="33" t="str">
        <f>IF(F132="SIM",VLOOKUP(Pontuação!B132,'Pontos por Classificação'!$B$2:$F$7,4,0),"")</f>
        <v/>
      </c>
      <c r="K132" s="33">
        <v>0</v>
      </c>
      <c r="L132" s="37">
        <f t="shared" si="2"/>
        <v>0</v>
      </c>
    </row>
    <row r="133" spans="2:12" x14ac:dyDescent="0.25">
      <c r="B133" s="22" t="s">
        <v>166</v>
      </c>
      <c r="C133" s="17" t="s">
        <v>47</v>
      </c>
      <c r="D133" s="33">
        <f>VLOOKUP(C133,Festivais!$C$14:$G$249,2,0)</f>
        <v>0</v>
      </c>
      <c r="E133" s="16">
        <f>VLOOKUP(C133,Festivais!$C$14:$G$249,3,0)</f>
        <v>0</v>
      </c>
      <c r="F133" s="16">
        <f>VLOOKUP(C133,Festivais!$C$14:$G$249,4,0)</f>
        <v>0</v>
      </c>
      <c r="G133" s="16">
        <f>VLOOKUP(C133,Festivais!$C$14:$G$249,5,0)</f>
        <v>0</v>
      </c>
      <c r="H133" s="33" t="str">
        <f>IF(D133="SIM",VLOOKUP(Pontuação!B133,'Pontos por Classificação'!$B$2:$F$7,2,0),"")</f>
        <v/>
      </c>
      <c r="I133" s="33" t="str">
        <f>IF(E133="SIM",VLOOKUP(Pontuação!B133,'Pontos por Classificação'!$B$2:$F$7,3,0),"")</f>
        <v/>
      </c>
      <c r="J133" s="33" t="str">
        <f>IF(F133="SIM",VLOOKUP(Pontuação!B133,'Pontos por Classificação'!$B$2:$F$7,4,0),"")</f>
        <v/>
      </c>
      <c r="K133" s="33">
        <v>0</v>
      </c>
      <c r="L133" s="37">
        <f t="shared" si="2"/>
        <v>0</v>
      </c>
    </row>
    <row r="134" spans="2:12" x14ac:dyDescent="0.25">
      <c r="B134" s="19" t="s">
        <v>166</v>
      </c>
      <c r="C134" s="17" t="s">
        <v>135</v>
      </c>
      <c r="D134" s="33">
        <f>VLOOKUP(C134,Festivais!$C$14:$G$249,2,0)</f>
        <v>0</v>
      </c>
      <c r="E134" s="16">
        <f>VLOOKUP(C134,Festivais!$C$14:$G$249,3,0)</f>
        <v>0</v>
      </c>
      <c r="F134" s="16">
        <f>VLOOKUP(C134,Festivais!$C$14:$G$249,4,0)</f>
        <v>0</v>
      </c>
      <c r="G134" s="16">
        <f>VLOOKUP(C134,Festivais!$C$14:$G$249,5,0)</f>
        <v>0</v>
      </c>
      <c r="H134" s="33" t="str">
        <f>IF(D134="SIM",VLOOKUP(Pontuação!B134,'Pontos por Classificação'!$B$2:$F$7,2,0),"")</f>
        <v/>
      </c>
      <c r="I134" s="33" t="str">
        <f>IF(E134="SIM",VLOOKUP(Pontuação!B134,'Pontos por Classificação'!$B$2:$F$7,3,0),"")</f>
        <v/>
      </c>
      <c r="J134" s="33" t="str">
        <f>IF(F134="SIM",VLOOKUP(Pontuação!B134,'Pontos por Classificação'!$B$2:$F$7,4,0),"")</f>
        <v/>
      </c>
      <c r="K134" s="33">
        <v>0</v>
      </c>
      <c r="L134" s="37">
        <f t="shared" si="2"/>
        <v>0</v>
      </c>
    </row>
    <row r="135" spans="2:12" x14ac:dyDescent="0.25">
      <c r="B135" s="22" t="s">
        <v>166</v>
      </c>
      <c r="C135" s="17" t="s">
        <v>137</v>
      </c>
      <c r="D135" s="33">
        <f>VLOOKUP(C135,Festivais!$C$14:$G$249,2,0)</f>
        <v>0</v>
      </c>
      <c r="E135" s="16">
        <f>VLOOKUP(C135,Festivais!$C$14:$G$249,3,0)</f>
        <v>0</v>
      </c>
      <c r="F135" s="16">
        <f>VLOOKUP(C135,Festivais!$C$14:$G$249,4,0)</f>
        <v>0</v>
      </c>
      <c r="G135" s="16">
        <f>VLOOKUP(C135,Festivais!$C$14:$G$249,5,0)</f>
        <v>0</v>
      </c>
      <c r="H135" s="33" t="str">
        <f>IF(D135="SIM",VLOOKUP(Pontuação!B135,'Pontos por Classificação'!$B$2:$F$7,2,0),"")</f>
        <v/>
      </c>
      <c r="I135" s="33" t="str">
        <f>IF(E135="SIM",VLOOKUP(Pontuação!B135,'Pontos por Classificação'!$B$2:$F$7,3,0),"")</f>
        <v/>
      </c>
      <c r="J135" s="33" t="str">
        <f>IF(F135="SIM",VLOOKUP(Pontuação!B135,'Pontos por Classificação'!$B$2:$F$7,4,0),"")</f>
        <v/>
      </c>
      <c r="K135" s="33">
        <v>0</v>
      </c>
      <c r="L135" s="37">
        <f t="shared" si="2"/>
        <v>0</v>
      </c>
    </row>
    <row r="136" spans="2:12" x14ac:dyDescent="0.25">
      <c r="B136" s="19" t="s">
        <v>166</v>
      </c>
      <c r="C136" s="17" t="s">
        <v>138</v>
      </c>
      <c r="D136" s="33">
        <f>VLOOKUP(C136,Festivais!$C$14:$G$249,2,0)</f>
        <v>0</v>
      </c>
      <c r="E136" s="16">
        <f>VLOOKUP(C136,Festivais!$C$14:$G$249,3,0)</f>
        <v>0</v>
      </c>
      <c r="F136" s="16">
        <f>VLOOKUP(C136,Festivais!$C$14:$G$249,4,0)</f>
        <v>0</v>
      </c>
      <c r="G136" s="16">
        <f>VLOOKUP(C136,Festivais!$C$14:$G$249,5,0)</f>
        <v>0</v>
      </c>
      <c r="H136" s="33" t="str">
        <f>IF(D136="SIM",VLOOKUP(Pontuação!B136,'Pontos por Classificação'!$B$2:$F$7,2,0),"")</f>
        <v/>
      </c>
      <c r="I136" s="33" t="str">
        <f>IF(E136="SIM",VLOOKUP(Pontuação!B136,'Pontos por Classificação'!$B$2:$F$7,3,0),"")</f>
        <v/>
      </c>
      <c r="J136" s="33" t="str">
        <f>IF(F136="SIM",VLOOKUP(Pontuação!B136,'Pontos por Classificação'!$B$2:$F$7,4,0),"")</f>
        <v/>
      </c>
      <c r="K136" s="33">
        <v>0</v>
      </c>
      <c r="L136" s="37">
        <f t="shared" si="2"/>
        <v>0</v>
      </c>
    </row>
    <row r="137" spans="2:12" x14ac:dyDescent="0.25">
      <c r="B137" s="22" t="s">
        <v>166</v>
      </c>
      <c r="C137" s="17" t="s">
        <v>250</v>
      </c>
      <c r="D137" s="33">
        <f>VLOOKUP(C137,Festivais!$C$14:$G$249,2,0)</f>
        <v>0</v>
      </c>
      <c r="E137" s="16">
        <f>VLOOKUP(C137,Festivais!$C$14:$G$249,3,0)</f>
        <v>0</v>
      </c>
      <c r="F137" s="16">
        <f>VLOOKUP(C137,Festivais!$C$14:$G$249,4,0)</f>
        <v>0</v>
      </c>
      <c r="G137" s="16">
        <f>VLOOKUP(C137,Festivais!$C$14:$G$249,5,0)</f>
        <v>0</v>
      </c>
      <c r="H137" s="33" t="str">
        <f>IF(D137="SIM",VLOOKUP(Pontuação!B137,'Pontos por Classificação'!$B$2:$F$7,2,0),"")</f>
        <v/>
      </c>
      <c r="I137" s="33" t="str">
        <f>IF(E137="SIM",VLOOKUP(Pontuação!B137,'Pontos por Classificação'!$B$2:$F$7,3,0),"")</f>
        <v/>
      </c>
      <c r="J137" s="33" t="str">
        <f>IF(F137="SIM",VLOOKUP(Pontuação!B137,'Pontos por Classificação'!$B$2:$F$7,4,0),"")</f>
        <v/>
      </c>
      <c r="K137" s="33">
        <v>0</v>
      </c>
      <c r="L137" s="37">
        <f t="shared" si="2"/>
        <v>0</v>
      </c>
    </row>
    <row r="138" spans="2:12" x14ac:dyDescent="0.25">
      <c r="B138" s="19" t="s">
        <v>166</v>
      </c>
      <c r="C138" s="17" t="s">
        <v>180</v>
      </c>
      <c r="D138" s="33">
        <f>VLOOKUP(C138,Festivais!$C$14:$G$249,2,0)</f>
        <v>0</v>
      </c>
      <c r="E138" s="16">
        <f>VLOOKUP(C138,Festivais!$C$14:$G$249,3,0)</f>
        <v>0</v>
      </c>
      <c r="F138" s="16">
        <f>VLOOKUP(C138,Festivais!$C$14:$G$249,4,0)</f>
        <v>0</v>
      </c>
      <c r="G138" s="16">
        <f>VLOOKUP(C138,Festivais!$C$14:$G$249,5,0)</f>
        <v>0</v>
      </c>
      <c r="H138" s="33" t="str">
        <f>IF(D138="SIM",VLOOKUP(Pontuação!B138,'Pontos por Classificação'!$B$2:$F$7,2,0),"")</f>
        <v/>
      </c>
      <c r="I138" s="33" t="str">
        <f>IF(E138="SIM",VLOOKUP(Pontuação!B138,'Pontos por Classificação'!$B$2:$F$7,3,0),"")</f>
        <v/>
      </c>
      <c r="J138" s="33" t="str">
        <f>IF(F138="SIM",VLOOKUP(Pontuação!B138,'Pontos por Classificação'!$B$2:$F$7,4,0),"")</f>
        <v/>
      </c>
      <c r="K138" s="33">
        <v>0</v>
      </c>
      <c r="L138" s="37">
        <f t="shared" si="2"/>
        <v>0</v>
      </c>
    </row>
    <row r="139" spans="2:12" x14ac:dyDescent="0.25">
      <c r="B139" s="22" t="s">
        <v>166</v>
      </c>
      <c r="C139" s="17" t="s">
        <v>139</v>
      </c>
      <c r="D139" s="33">
        <f>VLOOKUP(C139,Festivais!$C$14:$G$249,2,0)</f>
        <v>0</v>
      </c>
      <c r="E139" s="16">
        <f>VLOOKUP(C139,Festivais!$C$14:$G$249,3,0)</f>
        <v>0</v>
      </c>
      <c r="F139" s="16">
        <f>VLOOKUP(C139,Festivais!$C$14:$G$249,4,0)</f>
        <v>0</v>
      </c>
      <c r="G139" s="16">
        <f>VLOOKUP(C139,Festivais!$C$14:$G$249,5,0)</f>
        <v>0</v>
      </c>
      <c r="H139" s="33" t="str">
        <f>IF(D139="SIM",VLOOKUP(Pontuação!B139,'Pontos por Classificação'!$B$2:$F$7,2,0),"")</f>
        <v/>
      </c>
      <c r="I139" s="33" t="str">
        <f>IF(E139="SIM",VLOOKUP(Pontuação!B139,'Pontos por Classificação'!$B$2:$F$7,3,0),"")</f>
        <v/>
      </c>
      <c r="J139" s="33" t="str">
        <f>IF(F139="SIM",VLOOKUP(Pontuação!B139,'Pontos por Classificação'!$B$2:$F$7,4,0),"")</f>
        <v/>
      </c>
      <c r="K139" s="33">
        <v>0</v>
      </c>
      <c r="L139" s="37">
        <f t="shared" si="2"/>
        <v>0</v>
      </c>
    </row>
    <row r="140" spans="2:12" x14ac:dyDescent="0.25">
      <c r="B140" s="19" t="s">
        <v>166</v>
      </c>
      <c r="C140" s="17" t="s">
        <v>140</v>
      </c>
      <c r="D140" s="33">
        <f>VLOOKUP(C140,Festivais!$C$14:$G$249,2,0)</f>
        <v>0</v>
      </c>
      <c r="E140" s="16">
        <f>VLOOKUP(C140,Festivais!$C$14:$G$249,3,0)</f>
        <v>0</v>
      </c>
      <c r="F140" s="16">
        <f>VLOOKUP(C140,Festivais!$C$14:$G$249,4,0)</f>
        <v>0</v>
      </c>
      <c r="G140" s="16">
        <f>VLOOKUP(C140,Festivais!$C$14:$G$249,5,0)</f>
        <v>0</v>
      </c>
      <c r="H140" s="33" t="str">
        <f>IF(D140="SIM",VLOOKUP(Pontuação!B140,'Pontos por Classificação'!$B$2:$F$7,2,0),"")</f>
        <v/>
      </c>
      <c r="I140" s="33" t="str">
        <f>IF(E140="SIM",VLOOKUP(Pontuação!B140,'Pontos por Classificação'!$B$2:$F$7,3,0),"")</f>
        <v/>
      </c>
      <c r="J140" s="33" t="str">
        <f>IF(F140="SIM",VLOOKUP(Pontuação!B140,'Pontos por Classificação'!$B$2:$F$7,4,0),"")</f>
        <v/>
      </c>
      <c r="K140" s="33">
        <v>0</v>
      </c>
      <c r="L140" s="37">
        <f t="shared" si="2"/>
        <v>0</v>
      </c>
    </row>
    <row r="141" spans="2:12" x14ac:dyDescent="0.25">
      <c r="B141" s="22" t="s">
        <v>166</v>
      </c>
      <c r="C141" s="17" t="s">
        <v>223</v>
      </c>
      <c r="D141" s="33">
        <f>VLOOKUP(C141,Festivais!$C$14:$G$249,2,0)</f>
        <v>0</v>
      </c>
      <c r="E141" s="16">
        <f>VLOOKUP(C141,Festivais!$C$14:$G$249,3,0)</f>
        <v>0</v>
      </c>
      <c r="F141" s="16">
        <f>VLOOKUP(C141,Festivais!$C$14:$G$249,4,0)</f>
        <v>0</v>
      </c>
      <c r="G141" s="16">
        <f>VLOOKUP(C141,Festivais!$C$14:$G$249,5,0)</f>
        <v>0</v>
      </c>
      <c r="H141" s="33" t="str">
        <f>IF(D141="SIM",VLOOKUP(Pontuação!B141,'Pontos por Classificação'!$B$2:$F$7,2,0),"")</f>
        <v/>
      </c>
      <c r="I141" s="33" t="str">
        <f>IF(E141="SIM",VLOOKUP(Pontuação!B141,'Pontos por Classificação'!$B$2:$F$7,3,0),"")</f>
        <v/>
      </c>
      <c r="J141" s="33" t="str">
        <f>IF(F141="SIM",VLOOKUP(Pontuação!B141,'Pontos por Classificação'!$B$2:$F$7,4,0),"")</f>
        <v/>
      </c>
      <c r="K141" s="33">
        <v>0</v>
      </c>
      <c r="L141" s="37">
        <f t="shared" si="2"/>
        <v>0</v>
      </c>
    </row>
    <row r="142" spans="2:12" x14ac:dyDescent="0.25">
      <c r="B142" s="19" t="s">
        <v>166</v>
      </c>
      <c r="C142" s="17" t="s">
        <v>53</v>
      </c>
      <c r="D142" s="33">
        <f>VLOOKUP(C142,Festivais!$C$14:$G$249,2,0)</f>
        <v>0</v>
      </c>
      <c r="E142" s="16">
        <f>VLOOKUP(C142,Festivais!$C$14:$G$249,3,0)</f>
        <v>0</v>
      </c>
      <c r="F142" s="16">
        <f>VLOOKUP(C142,Festivais!$C$14:$G$249,4,0)</f>
        <v>0</v>
      </c>
      <c r="G142" s="16">
        <f>VLOOKUP(C142,Festivais!$C$14:$G$249,5,0)</f>
        <v>0</v>
      </c>
      <c r="H142" s="33" t="str">
        <f>IF(D142="SIM",VLOOKUP(Pontuação!B142,'Pontos por Classificação'!$B$2:$F$7,2,0),"")</f>
        <v/>
      </c>
      <c r="I142" s="33" t="str">
        <f>IF(E142="SIM",VLOOKUP(Pontuação!B142,'Pontos por Classificação'!$B$2:$F$7,3,0),"")</f>
        <v/>
      </c>
      <c r="J142" s="33" t="str">
        <f>IF(F142="SIM",VLOOKUP(Pontuação!B142,'Pontos por Classificação'!$B$2:$F$7,4,0),"")</f>
        <v/>
      </c>
      <c r="K142" s="33">
        <v>0</v>
      </c>
      <c r="L142" s="37">
        <f t="shared" si="2"/>
        <v>0</v>
      </c>
    </row>
    <row r="143" spans="2:12" x14ac:dyDescent="0.25">
      <c r="B143" s="22" t="s">
        <v>166</v>
      </c>
      <c r="C143" s="17" t="s">
        <v>174</v>
      </c>
      <c r="D143" s="33">
        <f>VLOOKUP(C143,Festivais!$C$14:$G$249,2,0)</f>
        <v>0</v>
      </c>
      <c r="E143" s="16">
        <f>VLOOKUP(C143,Festivais!$C$14:$G$249,3,0)</f>
        <v>0</v>
      </c>
      <c r="F143" s="16">
        <f>VLOOKUP(C143,Festivais!$C$14:$G$249,4,0)</f>
        <v>0</v>
      </c>
      <c r="G143" s="16">
        <f>VLOOKUP(C143,Festivais!$C$14:$G$249,5,0)</f>
        <v>0</v>
      </c>
      <c r="H143" s="33" t="str">
        <f>IF(D143="SIM",VLOOKUP(Pontuação!B143,'Pontos por Classificação'!$B$2:$F$7,2,0),"")</f>
        <v/>
      </c>
      <c r="I143" s="33" t="str">
        <f>IF(E143="SIM",VLOOKUP(Pontuação!B143,'Pontos por Classificação'!$B$2:$F$7,3,0),"")</f>
        <v/>
      </c>
      <c r="J143" s="33" t="str">
        <f>IF(F143="SIM",VLOOKUP(Pontuação!B143,'Pontos por Classificação'!$B$2:$F$7,4,0),"")</f>
        <v/>
      </c>
      <c r="K143" s="33">
        <v>0</v>
      </c>
      <c r="L143" s="37">
        <f t="shared" si="2"/>
        <v>0</v>
      </c>
    </row>
    <row r="144" spans="2:12" x14ac:dyDescent="0.25">
      <c r="B144" s="19" t="s">
        <v>166</v>
      </c>
      <c r="C144" s="17" t="s">
        <v>141</v>
      </c>
      <c r="D144" s="33">
        <f>VLOOKUP(C144,Festivais!$C$14:$G$249,2,0)</f>
        <v>0</v>
      </c>
      <c r="E144" s="16">
        <f>VLOOKUP(C144,Festivais!$C$14:$G$249,3,0)</f>
        <v>0</v>
      </c>
      <c r="F144" s="16">
        <f>VLOOKUP(C144,Festivais!$C$14:$G$249,4,0)</f>
        <v>0</v>
      </c>
      <c r="G144" s="16">
        <f>VLOOKUP(C144,Festivais!$C$14:$G$249,5,0)</f>
        <v>0</v>
      </c>
      <c r="H144" s="33" t="str">
        <f>IF(D144="SIM",VLOOKUP(Pontuação!B144,'Pontos por Classificação'!$B$2:$F$7,2,0),"")</f>
        <v/>
      </c>
      <c r="I144" s="33" t="str">
        <f>IF(E144="SIM",VLOOKUP(Pontuação!B144,'Pontos por Classificação'!$B$2:$F$7,3,0),"")</f>
        <v/>
      </c>
      <c r="J144" s="33" t="str">
        <f>IF(F144="SIM",VLOOKUP(Pontuação!B144,'Pontos por Classificação'!$B$2:$F$7,4,0),"")</f>
        <v/>
      </c>
      <c r="K144" s="33">
        <v>0</v>
      </c>
      <c r="L144" s="37">
        <f t="shared" si="2"/>
        <v>0</v>
      </c>
    </row>
    <row r="145" spans="2:12" x14ac:dyDescent="0.25">
      <c r="B145" s="22" t="s">
        <v>166</v>
      </c>
      <c r="C145" s="17" t="s">
        <v>142</v>
      </c>
      <c r="D145" s="33">
        <f>VLOOKUP(C145,Festivais!$C$14:$G$249,2,0)</f>
        <v>0</v>
      </c>
      <c r="E145" s="16">
        <f>VLOOKUP(C145,Festivais!$C$14:$G$249,3,0)</f>
        <v>0</v>
      </c>
      <c r="F145" s="16">
        <f>VLOOKUP(C145,Festivais!$C$14:$G$249,4,0)</f>
        <v>0</v>
      </c>
      <c r="G145" s="16">
        <f>VLOOKUP(C145,Festivais!$C$14:$G$249,5,0)</f>
        <v>0</v>
      </c>
      <c r="H145" s="33" t="str">
        <f>IF(D145="SIM",VLOOKUP(Pontuação!B145,'Pontos por Classificação'!$B$2:$F$7,2,0),"")</f>
        <v/>
      </c>
      <c r="I145" s="33" t="str">
        <f>IF(E145="SIM",VLOOKUP(Pontuação!B145,'Pontos por Classificação'!$B$2:$F$7,3,0),"")</f>
        <v/>
      </c>
      <c r="J145" s="33" t="str">
        <f>IF(F145="SIM",VLOOKUP(Pontuação!B145,'Pontos por Classificação'!$B$2:$F$7,4,0),"")</f>
        <v/>
      </c>
      <c r="K145" s="33">
        <v>0</v>
      </c>
      <c r="L145" s="37">
        <f t="shared" si="2"/>
        <v>0</v>
      </c>
    </row>
    <row r="146" spans="2:12" x14ac:dyDescent="0.25">
      <c r="B146" s="19" t="s">
        <v>166</v>
      </c>
      <c r="C146" s="17" t="s">
        <v>143</v>
      </c>
      <c r="D146" s="33">
        <f>VLOOKUP(C146,Festivais!$C$14:$G$249,2,0)</f>
        <v>0</v>
      </c>
      <c r="E146" s="16">
        <f>VLOOKUP(C146,Festivais!$C$14:$G$249,3,0)</f>
        <v>0</v>
      </c>
      <c r="F146" s="16">
        <f>VLOOKUP(C146,Festivais!$C$14:$G$249,4,0)</f>
        <v>0</v>
      </c>
      <c r="G146" s="16">
        <f>VLOOKUP(C146,Festivais!$C$14:$G$249,5,0)</f>
        <v>0</v>
      </c>
      <c r="H146" s="33" t="str">
        <f>IF(D146="SIM",VLOOKUP(Pontuação!B146,'Pontos por Classificação'!$B$2:$F$7,2,0),"")</f>
        <v/>
      </c>
      <c r="I146" s="33" t="str">
        <f>IF(E146="SIM",VLOOKUP(Pontuação!B146,'Pontos por Classificação'!$B$2:$F$7,3,0),"")</f>
        <v/>
      </c>
      <c r="J146" s="33" t="str">
        <f>IF(F146="SIM",VLOOKUP(Pontuação!B146,'Pontos por Classificação'!$B$2:$F$7,4,0),"")</f>
        <v/>
      </c>
      <c r="K146" s="33">
        <v>0</v>
      </c>
      <c r="L146" s="37">
        <f t="shared" si="2"/>
        <v>0</v>
      </c>
    </row>
    <row r="147" spans="2:12" x14ac:dyDescent="0.25">
      <c r="B147" s="22" t="s">
        <v>166</v>
      </c>
      <c r="C147" s="17" t="s">
        <v>59</v>
      </c>
      <c r="D147" s="33">
        <f>VLOOKUP(C147,Festivais!$C$14:$G$249,2,0)</f>
        <v>0</v>
      </c>
      <c r="E147" s="16">
        <f>VLOOKUP(C147,Festivais!$C$14:$G$249,3,0)</f>
        <v>0</v>
      </c>
      <c r="F147" s="16">
        <f>VLOOKUP(C147,Festivais!$C$14:$G$249,4,0)</f>
        <v>0</v>
      </c>
      <c r="G147" s="16">
        <f>VLOOKUP(C147,Festivais!$C$14:$G$249,5,0)</f>
        <v>0</v>
      </c>
      <c r="H147" s="33" t="str">
        <f>IF(D147="SIM",VLOOKUP(Pontuação!B147,'Pontos por Classificação'!$B$2:$F$7,2,0),"")</f>
        <v/>
      </c>
      <c r="I147" s="33" t="str">
        <f>IF(E147="SIM",VLOOKUP(Pontuação!B147,'Pontos por Classificação'!$B$2:$F$7,3,0),"")</f>
        <v/>
      </c>
      <c r="J147" s="33" t="str">
        <f>IF(F147="SIM",VLOOKUP(Pontuação!B147,'Pontos por Classificação'!$B$2:$F$7,4,0),"")</f>
        <v/>
      </c>
      <c r="K147" s="33">
        <v>0</v>
      </c>
      <c r="L147" s="37">
        <f t="shared" si="2"/>
        <v>0</v>
      </c>
    </row>
    <row r="148" spans="2:12" x14ac:dyDescent="0.25">
      <c r="B148" s="19" t="s">
        <v>166</v>
      </c>
      <c r="C148" s="17" t="s">
        <v>144</v>
      </c>
      <c r="D148" s="33">
        <f>VLOOKUP(C148,Festivais!$C$14:$G$249,2,0)</f>
        <v>0</v>
      </c>
      <c r="E148" s="16">
        <f>VLOOKUP(C148,Festivais!$C$14:$G$249,3,0)</f>
        <v>0</v>
      </c>
      <c r="F148" s="16">
        <f>VLOOKUP(C148,Festivais!$C$14:$G$249,4,0)</f>
        <v>0</v>
      </c>
      <c r="G148" s="16">
        <f>VLOOKUP(C148,Festivais!$C$14:$G$249,5,0)</f>
        <v>0</v>
      </c>
      <c r="H148" s="33" t="str">
        <f>IF(D148="SIM",VLOOKUP(Pontuação!B148,'Pontos por Classificação'!$B$2:$F$7,2,0),"")</f>
        <v/>
      </c>
      <c r="I148" s="33" t="str">
        <f>IF(E148="SIM",VLOOKUP(Pontuação!B148,'Pontos por Classificação'!$B$2:$F$7,3,0),"")</f>
        <v/>
      </c>
      <c r="J148" s="33" t="str">
        <f>IF(F148="SIM",VLOOKUP(Pontuação!B148,'Pontos por Classificação'!$B$2:$F$7,4,0),"")</f>
        <v/>
      </c>
      <c r="K148" s="33">
        <v>0</v>
      </c>
      <c r="L148" s="37">
        <f t="shared" si="2"/>
        <v>0</v>
      </c>
    </row>
    <row r="149" spans="2:12" x14ac:dyDescent="0.25">
      <c r="B149" s="22" t="s">
        <v>166</v>
      </c>
      <c r="C149" s="17" t="s">
        <v>146</v>
      </c>
      <c r="D149" s="33">
        <f>VLOOKUP(C149,Festivais!$C$14:$G$249,2,0)</f>
        <v>0</v>
      </c>
      <c r="E149" s="16">
        <f>VLOOKUP(C149,Festivais!$C$14:$G$249,3,0)</f>
        <v>0</v>
      </c>
      <c r="F149" s="16">
        <f>VLOOKUP(C149,Festivais!$C$14:$G$249,4,0)</f>
        <v>0</v>
      </c>
      <c r="G149" s="16">
        <f>VLOOKUP(C149,Festivais!$C$14:$G$249,5,0)</f>
        <v>0</v>
      </c>
      <c r="H149" s="33" t="str">
        <f>IF(D149="SIM",VLOOKUP(Pontuação!B149,'Pontos por Classificação'!$B$2:$F$7,2,0),"")</f>
        <v/>
      </c>
      <c r="I149" s="33" t="str">
        <f>IF(E149="SIM",VLOOKUP(Pontuação!B149,'Pontos por Classificação'!$B$2:$F$7,3,0),"")</f>
        <v/>
      </c>
      <c r="J149" s="33" t="str">
        <f>IF(F149="SIM",VLOOKUP(Pontuação!B149,'Pontos por Classificação'!$B$2:$F$7,4,0),"")</f>
        <v/>
      </c>
      <c r="K149" s="33">
        <v>0</v>
      </c>
      <c r="L149" s="37">
        <f t="shared" si="2"/>
        <v>0</v>
      </c>
    </row>
    <row r="150" spans="2:12" x14ac:dyDescent="0.25">
      <c r="B150" s="19" t="s">
        <v>166</v>
      </c>
      <c r="C150" s="17" t="s">
        <v>147</v>
      </c>
      <c r="D150" s="33">
        <f>VLOOKUP(C150,Festivais!$C$14:$G$249,2,0)</f>
        <v>0</v>
      </c>
      <c r="E150" s="16">
        <f>VLOOKUP(C150,Festivais!$C$14:$G$249,3,0)</f>
        <v>0</v>
      </c>
      <c r="F150" s="16">
        <f>VLOOKUP(C150,Festivais!$C$14:$G$249,4,0)</f>
        <v>0</v>
      </c>
      <c r="G150" s="16">
        <f>VLOOKUP(C150,Festivais!$C$14:$G$249,5,0)</f>
        <v>0</v>
      </c>
      <c r="H150" s="33" t="str">
        <f>IF(D150="SIM",VLOOKUP(Pontuação!B150,'Pontos por Classificação'!$B$2:$F$7,2,0),"")</f>
        <v/>
      </c>
      <c r="I150" s="33" t="str">
        <f>IF(E150="SIM",VLOOKUP(Pontuação!B150,'Pontos por Classificação'!$B$2:$F$7,3,0),"")</f>
        <v/>
      </c>
      <c r="J150" s="33" t="str">
        <f>IF(F150="SIM",VLOOKUP(Pontuação!B150,'Pontos por Classificação'!$B$2:$F$7,4,0),"")</f>
        <v/>
      </c>
      <c r="K150" s="33">
        <v>0</v>
      </c>
      <c r="L150" s="37">
        <f t="shared" si="2"/>
        <v>0</v>
      </c>
    </row>
    <row r="151" spans="2:12" x14ac:dyDescent="0.25">
      <c r="B151" s="22" t="s">
        <v>166</v>
      </c>
      <c r="C151" s="17" t="s">
        <v>148</v>
      </c>
      <c r="D151" s="33">
        <f>VLOOKUP(C151,Festivais!$C$14:$G$249,2,0)</f>
        <v>0</v>
      </c>
      <c r="E151" s="16">
        <f>VLOOKUP(C151,Festivais!$C$14:$G$249,3,0)</f>
        <v>0</v>
      </c>
      <c r="F151" s="16">
        <f>VLOOKUP(C151,Festivais!$C$14:$G$249,4,0)</f>
        <v>0</v>
      </c>
      <c r="G151" s="16">
        <f>VLOOKUP(C151,Festivais!$C$14:$G$249,5,0)</f>
        <v>0</v>
      </c>
      <c r="H151" s="33" t="str">
        <f>IF(D151="SIM",VLOOKUP(Pontuação!B151,'Pontos por Classificação'!$B$2:$F$7,2,0),"")</f>
        <v/>
      </c>
      <c r="I151" s="33" t="str">
        <f>IF(E151="SIM",VLOOKUP(Pontuação!B151,'Pontos por Classificação'!$B$2:$F$7,3,0),"")</f>
        <v/>
      </c>
      <c r="J151" s="33" t="str">
        <f>IF(F151="SIM",VLOOKUP(Pontuação!B151,'Pontos por Classificação'!$B$2:$F$7,4,0),"")</f>
        <v/>
      </c>
      <c r="K151" s="33">
        <v>0</v>
      </c>
      <c r="L151" s="37">
        <f t="shared" si="2"/>
        <v>0</v>
      </c>
    </row>
    <row r="152" spans="2:12" x14ac:dyDescent="0.25">
      <c r="B152" s="19" t="s">
        <v>166</v>
      </c>
      <c r="C152" s="17" t="s">
        <v>248</v>
      </c>
      <c r="D152" s="33">
        <f>VLOOKUP(C152,Festivais!$C$14:$G$249,2,0)</f>
        <v>0</v>
      </c>
      <c r="E152" s="16">
        <f>VLOOKUP(C152,Festivais!$C$14:$G$249,3,0)</f>
        <v>0</v>
      </c>
      <c r="F152" s="16">
        <f>VLOOKUP(C152,Festivais!$C$14:$G$249,4,0)</f>
        <v>0</v>
      </c>
      <c r="G152" s="16">
        <f>VLOOKUP(C152,Festivais!$C$14:$G$249,5,0)</f>
        <v>0</v>
      </c>
      <c r="H152" s="33" t="str">
        <f>IF(D152="SIM",VLOOKUP(Pontuação!B152,'Pontos por Classificação'!$B$2:$F$7,2,0),"")</f>
        <v/>
      </c>
      <c r="I152" s="33" t="str">
        <f>IF(E152="SIM",VLOOKUP(Pontuação!B152,'Pontos por Classificação'!$B$2:$F$7,3,0),"")</f>
        <v/>
      </c>
      <c r="J152" s="33" t="str">
        <f>IF(F152="SIM",VLOOKUP(Pontuação!B152,'Pontos por Classificação'!$B$2:$F$7,4,0),"")</f>
        <v/>
      </c>
      <c r="K152" s="33">
        <v>0</v>
      </c>
      <c r="L152" s="37">
        <f t="shared" si="2"/>
        <v>0</v>
      </c>
    </row>
    <row r="153" spans="2:12" x14ac:dyDescent="0.25">
      <c r="B153" s="22" t="s">
        <v>166</v>
      </c>
      <c r="C153" s="118" t="s">
        <v>97</v>
      </c>
      <c r="D153" s="33">
        <f>VLOOKUP(C153,Festivais!$C$14:$G$249,2,0)</f>
        <v>0</v>
      </c>
      <c r="E153" s="16">
        <f>VLOOKUP(C153,Festivais!$C$14:$G$249,3,0)</f>
        <v>0</v>
      </c>
      <c r="F153" s="16">
        <f>VLOOKUP(C153,Festivais!$C$14:$G$249,4,0)</f>
        <v>0</v>
      </c>
      <c r="G153" s="16">
        <f>VLOOKUP(C153,Festivais!$C$14:$G$249,5,0)</f>
        <v>0</v>
      </c>
      <c r="H153" s="33" t="str">
        <f>IF(D153="SIM",VLOOKUP(Pontuação!B153,'Pontos por Classificação'!$B$2:$F$7,2,0),"")</f>
        <v/>
      </c>
      <c r="I153" s="33" t="str">
        <f>IF(E153="SIM",VLOOKUP(Pontuação!B153,'Pontos por Classificação'!$B$2:$F$7,3,0),"")</f>
        <v/>
      </c>
      <c r="J153" s="33" t="str">
        <f>IF(F153="SIM",VLOOKUP(Pontuação!B153,'Pontos por Classificação'!$B$2:$F$7,4,0),"")</f>
        <v/>
      </c>
      <c r="K153" s="33">
        <v>0</v>
      </c>
      <c r="L153" s="37">
        <f t="shared" ref="L153:L163" si="3">SUM(H153:K153)</f>
        <v>0</v>
      </c>
    </row>
    <row r="154" spans="2:12" x14ac:dyDescent="0.25">
      <c r="B154" s="19" t="s">
        <v>166</v>
      </c>
      <c r="C154" s="118" t="s">
        <v>149</v>
      </c>
      <c r="D154" s="33">
        <f>VLOOKUP(C154,Festivais!$C$14:$G$249,2,0)</f>
        <v>0</v>
      </c>
      <c r="E154" s="16">
        <f>VLOOKUP(C154,Festivais!$C$14:$G$249,3,0)</f>
        <v>0</v>
      </c>
      <c r="F154" s="16">
        <f>VLOOKUP(C154,Festivais!$C$14:$G$249,4,0)</f>
        <v>0</v>
      </c>
      <c r="G154" s="16">
        <f>VLOOKUP(C154,Festivais!$C$14:$G$249,5,0)</f>
        <v>0</v>
      </c>
      <c r="H154" s="33" t="str">
        <f>IF(D154="SIM",VLOOKUP(Pontuação!B154,'Pontos por Classificação'!$B$2:$F$7,2,0),"")</f>
        <v/>
      </c>
      <c r="I154" s="33" t="str">
        <f>IF(E154="SIM",VLOOKUP(Pontuação!B154,'Pontos por Classificação'!$B$2:$F$7,3,0),"")</f>
        <v/>
      </c>
      <c r="J154" s="33" t="str">
        <f>IF(F154="SIM",VLOOKUP(Pontuação!B154,'Pontos por Classificação'!$B$2:$F$7,4,0),"")</f>
        <v/>
      </c>
      <c r="K154" s="33">
        <v>0</v>
      </c>
      <c r="L154" s="37">
        <f t="shared" si="3"/>
        <v>0</v>
      </c>
    </row>
    <row r="155" spans="2:12" x14ac:dyDescent="0.25">
      <c r="B155" s="22" t="s">
        <v>166</v>
      </c>
      <c r="C155" s="118" t="s">
        <v>151</v>
      </c>
      <c r="D155" s="33">
        <f>VLOOKUP(C155,Festivais!$C$14:$G$249,2,0)</f>
        <v>0</v>
      </c>
      <c r="E155" s="16">
        <f>VLOOKUP(C155,Festivais!$C$14:$G$249,3,0)</f>
        <v>0</v>
      </c>
      <c r="F155" s="16">
        <f>VLOOKUP(C155,Festivais!$C$14:$G$249,4,0)</f>
        <v>0</v>
      </c>
      <c r="G155" s="16">
        <f>VLOOKUP(C155,Festivais!$C$14:$G$249,5,0)</f>
        <v>0</v>
      </c>
      <c r="H155" s="33" t="str">
        <f>IF(D155="SIM",VLOOKUP(Pontuação!B155,'Pontos por Classificação'!$B$2:$F$7,2,0),"")</f>
        <v/>
      </c>
      <c r="I155" s="33" t="str">
        <f>IF(E155="SIM",VLOOKUP(Pontuação!B155,'Pontos por Classificação'!$B$2:$F$7,3,0),"")</f>
        <v/>
      </c>
      <c r="J155" s="33" t="str">
        <f>IF(F155="SIM",VLOOKUP(Pontuação!B155,'Pontos por Classificação'!$B$2:$F$7,4,0),"")</f>
        <v/>
      </c>
      <c r="K155" s="33">
        <v>0</v>
      </c>
      <c r="L155" s="37">
        <f t="shared" si="3"/>
        <v>0</v>
      </c>
    </row>
    <row r="156" spans="2:12" x14ac:dyDescent="0.25">
      <c r="B156" s="19" t="s">
        <v>166</v>
      </c>
      <c r="C156" s="118" t="s">
        <v>154</v>
      </c>
      <c r="D156" s="33">
        <f>VLOOKUP(C156,Festivais!$C$14:$G$249,2,0)</f>
        <v>0</v>
      </c>
      <c r="E156" s="16">
        <f>VLOOKUP(C156,Festivais!$C$14:$G$249,3,0)</f>
        <v>0</v>
      </c>
      <c r="F156" s="16">
        <f>VLOOKUP(C156,Festivais!$C$14:$G$249,4,0)</f>
        <v>0</v>
      </c>
      <c r="G156" s="16">
        <f>VLOOKUP(C156,Festivais!$C$14:$G$249,5,0)</f>
        <v>0</v>
      </c>
      <c r="H156" s="33" t="str">
        <f>IF(D156="SIM",VLOOKUP(Pontuação!B156,'Pontos por Classificação'!$B$2:$F$7,2,0),"")</f>
        <v/>
      </c>
      <c r="I156" s="33" t="str">
        <f>IF(E156="SIM",VLOOKUP(Pontuação!B156,'Pontos por Classificação'!$B$2:$F$7,3,0),"")</f>
        <v/>
      </c>
      <c r="J156" s="33" t="str">
        <f>IF(F156="SIM",VLOOKUP(Pontuação!B156,'Pontos por Classificação'!$B$2:$F$7,4,0),"")</f>
        <v/>
      </c>
      <c r="K156" s="33">
        <v>0</v>
      </c>
      <c r="L156" s="37">
        <f t="shared" si="3"/>
        <v>0</v>
      </c>
    </row>
    <row r="157" spans="2:12" x14ac:dyDescent="0.25">
      <c r="B157" s="22" t="s">
        <v>166</v>
      </c>
      <c r="C157" s="118" t="s">
        <v>156</v>
      </c>
      <c r="D157" s="33">
        <f>VLOOKUP(C157,Festivais!$C$14:$G$249,2,0)</f>
        <v>0</v>
      </c>
      <c r="E157" s="16">
        <f>VLOOKUP(C157,Festivais!$C$14:$G$249,3,0)</f>
        <v>0</v>
      </c>
      <c r="F157" s="16">
        <f>VLOOKUP(C157,Festivais!$C$14:$G$249,4,0)</f>
        <v>0</v>
      </c>
      <c r="G157" s="16">
        <f>VLOOKUP(C157,Festivais!$C$14:$G$249,5,0)</f>
        <v>0</v>
      </c>
      <c r="H157" s="33" t="str">
        <f>IF(D157="SIM",VLOOKUP(Pontuação!B157,'Pontos por Classificação'!$B$2:$F$7,2,0),"")</f>
        <v/>
      </c>
      <c r="I157" s="33" t="str">
        <f>IF(E157="SIM",VLOOKUP(Pontuação!B157,'Pontos por Classificação'!$B$2:$F$7,3,0),"")</f>
        <v/>
      </c>
      <c r="J157" s="33" t="str">
        <f>IF(F157="SIM",VLOOKUP(Pontuação!B157,'Pontos por Classificação'!$B$2:$F$7,4,0),"")</f>
        <v/>
      </c>
      <c r="K157" s="33">
        <v>0</v>
      </c>
      <c r="L157" s="37">
        <f t="shared" si="3"/>
        <v>0</v>
      </c>
    </row>
    <row r="158" spans="2:12" x14ac:dyDescent="0.25">
      <c r="B158" s="19" t="s">
        <v>166</v>
      </c>
      <c r="C158" s="118" t="s">
        <v>157</v>
      </c>
      <c r="D158" s="33">
        <f>VLOOKUP(C158,Festivais!$C$14:$G$249,2,0)</f>
        <v>0</v>
      </c>
      <c r="E158" s="16">
        <f>VLOOKUP(C158,Festivais!$C$14:$G$249,3,0)</f>
        <v>0</v>
      </c>
      <c r="F158" s="16">
        <f>VLOOKUP(C158,Festivais!$C$14:$G$249,4,0)</f>
        <v>0</v>
      </c>
      <c r="G158" s="16">
        <f>VLOOKUP(C158,Festivais!$C$14:$G$249,5,0)</f>
        <v>0</v>
      </c>
      <c r="H158" s="33" t="str">
        <f>IF(D158="SIM",VLOOKUP(Pontuação!B158,'Pontos por Classificação'!$B$2:$F$7,2,0),"")</f>
        <v/>
      </c>
      <c r="I158" s="33" t="str">
        <f>IF(E158="SIM",VLOOKUP(Pontuação!B158,'Pontos por Classificação'!$B$2:$F$7,3,0),"")</f>
        <v/>
      </c>
      <c r="J158" s="33" t="str">
        <f>IF(F158="SIM",VLOOKUP(Pontuação!B158,'Pontos por Classificação'!$B$2:$F$7,4,0),"")</f>
        <v/>
      </c>
      <c r="K158" s="33">
        <v>0</v>
      </c>
      <c r="L158" s="37">
        <f t="shared" si="3"/>
        <v>0</v>
      </c>
    </row>
    <row r="159" spans="2:12" x14ac:dyDescent="0.25">
      <c r="B159" s="22" t="s">
        <v>166</v>
      </c>
      <c r="C159" s="118" t="s">
        <v>158</v>
      </c>
      <c r="D159" s="33">
        <f>VLOOKUP(C159,Festivais!$C$14:$G$249,2,0)</f>
        <v>0</v>
      </c>
      <c r="E159" s="16">
        <f>VLOOKUP(C159,Festivais!$C$14:$G$249,3,0)</f>
        <v>0</v>
      </c>
      <c r="F159" s="16">
        <f>VLOOKUP(C159,Festivais!$C$14:$G$249,4,0)</f>
        <v>0</v>
      </c>
      <c r="G159" s="16">
        <f>VLOOKUP(C159,Festivais!$C$14:$G$249,5,0)</f>
        <v>0</v>
      </c>
      <c r="H159" s="33" t="str">
        <f>IF(D159="SIM",VLOOKUP(Pontuação!B159,'Pontos por Classificação'!$B$2:$F$7,2,0),"")</f>
        <v/>
      </c>
      <c r="I159" s="33" t="str">
        <f>IF(E159="SIM",VLOOKUP(Pontuação!B159,'Pontos por Classificação'!$B$2:$F$7,3,0),"")</f>
        <v/>
      </c>
      <c r="J159" s="33" t="str">
        <f>IF(F159="SIM",VLOOKUP(Pontuação!B159,'Pontos por Classificação'!$B$2:$F$7,4,0),"")</f>
        <v/>
      </c>
      <c r="K159" s="33">
        <v>0</v>
      </c>
      <c r="L159" s="37">
        <f t="shared" si="3"/>
        <v>0</v>
      </c>
    </row>
    <row r="160" spans="2:12" x14ac:dyDescent="0.25">
      <c r="B160" s="19" t="s">
        <v>166</v>
      </c>
      <c r="C160" s="118" t="s">
        <v>160</v>
      </c>
      <c r="D160" s="33">
        <f>VLOOKUP(C160,Festivais!$C$14:$G$249,2,0)</f>
        <v>0</v>
      </c>
      <c r="E160" s="16">
        <f>VLOOKUP(C160,Festivais!$C$14:$G$249,3,0)</f>
        <v>0</v>
      </c>
      <c r="F160" s="16">
        <f>VLOOKUP(C160,Festivais!$C$14:$G$249,4,0)</f>
        <v>0</v>
      </c>
      <c r="G160" s="16">
        <f>VLOOKUP(C160,Festivais!$C$14:$G$249,5,0)</f>
        <v>0</v>
      </c>
      <c r="H160" s="33" t="str">
        <f>IF(D160="SIM",VLOOKUP(Pontuação!B160,'Pontos por Classificação'!$B$2:$F$7,2,0),"")</f>
        <v/>
      </c>
      <c r="I160" s="33" t="str">
        <f>IF(E160="SIM",VLOOKUP(Pontuação!B160,'Pontos por Classificação'!$B$2:$F$7,3,0),"")</f>
        <v/>
      </c>
      <c r="J160" s="33" t="str">
        <f>IF(F160="SIM",VLOOKUP(Pontuação!B160,'Pontos por Classificação'!$B$2:$F$7,4,0),"")</f>
        <v/>
      </c>
      <c r="K160" s="33">
        <v>0</v>
      </c>
      <c r="L160" s="37">
        <f t="shared" si="3"/>
        <v>0</v>
      </c>
    </row>
    <row r="161" spans="2:12" x14ac:dyDescent="0.25">
      <c r="B161" s="22" t="s">
        <v>166</v>
      </c>
      <c r="C161" s="118" t="s">
        <v>162</v>
      </c>
      <c r="D161" s="33">
        <f>VLOOKUP(C161,Festivais!$C$14:$G$249,2,0)</f>
        <v>0</v>
      </c>
      <c r="E161" s="16">
        <f>VLOOKUP(C161,Festivais!$C$14:$G$249,3,0)</f>
        <v>0</v>
      </c>
      <c r="F161" s="16">
        <f>VLOOKUP(C161,Festivais!$C$14:$G$249,4,0)</f>
        <v>0</v>
      </c>
      <c r="G161" s="16">
        <f>VLOOKUP(C161,Festivais!$C$14:$G$249,5,0)</f>
        <v>0</v>
      </c>
      <c r="H161" s="33" t="str">
        <f>IF(D161="SIM",VLOOKUP(Pontuação!B161,'Pontos por Classificação'!$B$2:$F$7,2,0),"")</f>
        <v/>
      </c>
      <c r="I161" s="33" t="str">
        <f>IF(E161="SIM",VLOOKUP(Pontuação!B161,'Pontos por Classificação'!$B$2:$F$7,3,0),"")</f>
        <v/>
      </c>
      <c r="J161" s="33" t="str">
        <f>IF(F161="SIM",VLOOKUP(Pontuação!B161,'Pontos por Classificação'!$B$2:$F$7,4,0),"")</f>
        <v/>
      </c>
      <c r="K161" s="33">
        <v>0</v>
      </c>
      <c r="L161" s="37">
        <f t="shared" si="3"/>
        <v>0</v>
      </c>
    </row>
    <row r="162" spans="2:12" x14ac:dyDescent="0.25">
      <c r="B162" s="19" t="s">
        <v>166</v>
      </c>
      <c r="C162" s="118" t="s">
        <v>101</v>
      </c>
      <c r="D162" s="33">
        <f>VLOOKUP(C162,Festivais!$C$14:$G$249,2,0)</f>
        <v>0</v>
      </c>
      <c r="E162" s="16">
        <f>VLOOKUP(C162,Festivais!$C$14:$G$249,3,0)</f>
        <v>0</v>
      </c>
      <c r="F162" s="16">
        <f>VLOOKUP(C162,Festivais!$C$14:$G$249,4,0)</f>
        <v>0</v>
      </c>
      <c r="G162" s="16">
        <f>VLOOKUP(C162,Festivais!$C$14:$G$249,5,0)</f>
        <v>0</v>
      </c>
      <c r="H162" s="33" t="str">
        <f>IF(D162="SIM",VLOOKUP(Pontuação!B162,'Pontos por Classificação'!$B$2:$F$7,2,0),"")</f>
        <v/>
      </c>
      <c r="I162" s="33" t="str">
        <f>IF(E162="SIM",VLOOKUP(Pontuação!B162,'Pontos por Classificação'!$B$2:$F$7,3,0),"")</f>
        <v/>
      </c>
      <c r="J162" s="33" t="str">
        <f>IF(F162="SIM",VLOOKUP(Pontuação!B162,'Pontos por Classificação'!$B$2:$F$7,4,0),"")</f>
        <v/>
      </c>
      <c r="K162" s="33">
        <v>0</v>
      </c>
      <c r="L162" s="37">
        <f t="shared" si="3"/>
        <v>0</v>
      </c>
    </row>
    <row r="163" spans="2:12" ht="15.75" thickBot="1" x14ac:dyDescent="0.3">
      <c r="B163" s="119" t="s">
        <v>166</v>
      </c>
      <c r="C163" s="20" t="s">
        <v>183</v>
      </c>
      <c r="D163" s="34">
        <f>VLOOKUP(C163,Festivais!$C$14:$G$249,2,0)</f>
        <v>0</v>
      </c>
      <c r="E163" s="21">
        <f>VLOOKUP(C163,Festivais!$C$14:$G$249,3,0)</f>
        <v>0</v>
      </c>
      <c r="F163" s="21">
        <f>VLOOKUP(C163,Festivais!$C$14:$G$249,4,0)</f>
        <v>0</v>
      </c>
      <c r="G163" s="21">
        <f>VLOOKUP(C163,Festivais!$C$14:$G$249,5,0)</f>
        <v>0</v>
      </c>
      <c r="H163" s="34" t="str">
        <f>IF(D163="SIM",VLOOKUP(Pontuação!B163,'Pontos por Classificação'!$B$2:$F$7,2,0),"")</f>
        <v/>
      </c>
      <c r="I163" s="34" t="str">
        <f>IF(E163="SIM",VLOOKUP(Pontuação!B163,'Pontos por Classificação'!$B$2:$F$7,3,0),"")</f>
        <v/>
      </c>
      <c r="J163" s="34" t="str">
        <f>IF(F163="SIM",VLOOKUP(Pontuação!B163,'Pontos por Classificação'!$B$2:$F$7,4,0),"")</f>
        <v/>
      </c>
      <c r="K163" s="34">
        <v>0</v>
      </c>
      <c r="L163" s="38">
        <f t="shared" si="3"/>
        <v>0</v>
      </c>
    </row>
    <row r="164" spans="2:12" ht="2.25" customHeight="1" thickBot="1" x14ac:dyDescent="0.3"/>
    <row r="165" spans="2:12" s="39" customFormat="1" ht="31.5" customHeight="1" thickBot="1" x14ac:dyDescent="0.3">
      <c r="B165" s="150" t="s">
        <v>260</v>
      </c>
      <c r="C165" s="151"/>
      <c r="D165" s="151"/>
      <c r="E165" s="151"/>
      <c r="F165" s="151"/>
      <c r="G165" s="151"/>
      <c r="H165" s="151"/>
      <c r="I165" s="151"/>
      <c r="J165" s="151"/>
      <c r="K165" s="152"/>
      <c r="L165" s="40">
        <f>SUM(L3:L163)</f>
        <v>0</v>
      </c>
    </row>
  </sheetData>
  <autoFilter ref="B2:L163"/>
  <mergeCells count="1">
    <mergeCell ref="B165:K16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1"/>
  <sheetViews>
    <sheetView showGridLines="0" workbookViewId="0">
      <selection activeCell="D36" sqref="D36"/>
    </sheetView>
  </sheetViews>
  <sheetFormatPr defaultRowHeight="15" x14ac:dyDescent="0.25"/>
  <cols>
    <col min="1" max="1" width="1.42578125" style="1" customWidth="1"/>
    <col min="2" max="2" width="18.42578125" customWidth="1"/>
    <col min="3" max="3" width="23.42578125" customWidth="1"/>
    <col min="4" max="4" width="26.28515625" customWidth="1"/>
    <col min="5" max="5" width="31.28515625" customWidth="1"/>
    <col min="6" max="6" width="31.28515625" style="1" customWidth="1"/>
  </cols>
  <sheetData>
    <row r="1" spans="2:27" s="1" customFormat="1" ht="4.5" customHeight="1" thickBot="1" x14ac:dyDescent="0.3"/>
    <row r="2" spans="2:27" ht="30.75" thickBot="1" x14ac:dyDescent="0.3">
      <c r="B2" s="26" t="s">
        <v>187</v>
      </c>
      <c r="C2" s="26" t="s">
        <v>188</v>
      </c>
      <c r="D2" s="26" t="s">
        <v>189</v>
      </c>
      <c r="E2" s="26" t="s">
        <v>191</v>
      </c>
      <c r="F2" s="26" t="s">
        <v>218</v>
      </c>
      <c r="AA2" t="s">
        <v>194</v>
      </c>
    </row>
    <row r="3" spans="2:27" x14ac:dyDescent="0.25">
      <c r="B3" s="29" t="s">
        <v>190</v>
      </c>
      <c r="C3" s="30">
        <v>24</v>
      </c>
      <c r="D3" s="30">
        <v>12</v>
      </c>
      <c r="E3" s="30">
        <v>4</v>
      </c>
      <c r="F3" s="31">
        <v>4</v>
      </c>
    </row>
    <row r="4" spans="2:27" s="1" customFormat="1" x14ac:dyDescent="0.25">
      <c r="B4" s="29" t="s">
        <v>239</v>
      </c>
      <c r="C4" s="30">
        <v>16</v>
      </c>
      <c r="D4" s="30">
        <v>8</v>
      </c>
      <c r="E4" s="30">
        <v>3</v>
      </c>
      <c r="F4" s="31">
        <v>2</v>
      </c>
    </row>
    <row r="5" spans="2:27" x14ac:dyDescent="0.25">
      <c r="B5" s="12" t="s">
        <v>164</v>
      </c>
      <c r="C5" s="8">
        <v>8</v>
      </c>
      <c r="D5" s="8">
        <v>4</v>
      </c>
      <c r="E5" s="8">
        <v>2</v>
      </c>
      <c r="F5" s="9">
        <v>0</v>
      </c>
    </row>
    <row r="6" spans="2:27" x14ac:dyDescent="0.25">
      <c r="B6" s="12" t="s">
        <v>165</v>
      </c>
      <c r="C6" s="8">
        <v>4</v>
      </c>
      <c r="D6" s="8">
        <v>2</v>
      </c>
      <c r="E6" s="8">
        <v>1</v>
      </c>
      <c r="F6" s="9">
        <v>0</v>
      </c>
    </row>
    <row r="7" spans="2:27" ht="15.75" thickBot="1" x14ac:dyDescent="0.3">
      <c r="B7" s="13" t="s">
        <v>166</v>
      </c>
      <c r="C7" s="10">
        <v>3</v>
      </c>
      <c r="D7" s="10">
        <v>1.5</v>
      </c>
      <c r="E7" s="10">
        <v>0.5</v>
      </c>
      <c r="F7" s="11">
        <v>0</v>
      </c>
    </row>
    <row r="8" spans="2:27" x14ac:dyDescent="0.25">
      <c r="B8" s="2"/>
      <c r="C8" s="3"/>
      <c r="D8" s="1"/>
    </row>
    <row r="9" spans="2:27" x14ac:dyDescent="0.25">
      <c r="B9" s="2"/>
      <c r="C9" s="3"/>
      <c r="D9" s="1"/>
    </row>
    <row r="10" spans="2:27" x14ac:dyDescent="0.25">
      <c r="B10" s="2"/>
      <c r="C10" s="3"/>
      <c r="D10" s="1"/>
    </row>
    <row r="11" spans="2:27" x14ac:dyDescent="0.25">
      <c r="B11" s="2"/>
      <c r="C11" s="3"/>
      <c r="D11" s="1"/>
    </row>
    <row r="12" spans="2:27" x14ac:dyDescent="0.25">
      <c r="B12" s="2"/>
      <c r="C12" s="3"/>
      <c r="D12" s="1"/>
    </row>
    <row r="13" spans="2:27" x14ac:dyDescent="0.25">
      <c r="B13" s="2"/>
      <c r="C13" s="3"/>
      <c r="D13" s="1"/>
    </row>
    <row r="14" spans="2:27" x14ac:dyDescent="0.25">
      <c r="B14" s="2"/>
      <c r="C14" s="3"/>
      <c r="D14" s="1"/>
    </row>
    <row r="15" spans="2:27" x14ac:dyDescent="0.25">
      <c r="B15" s="2"/>
      <c r="C15" s="3"/>
      <c r="D15" s="1"/>
    </row>
    <row r="16" spans="2:27" x14ac:dyDescent="0.25">
      <c r="B16" s="2"/>
      <c r="C16" s="3"/>
      <c r="D16" s="1"/>
    </row>
    <row r="17" spans="2:4" x14ac:dyDescent="0.25">
      <c r="B17" s="2"/>
      <c r="C17" s="3"/>
      <c r="D17" s="1"/>
    </row>
    <row r="18" spans="2:4" x14ac:dyDescent="0.25">
      <c r="B18" s="2"/>
      <c r="C18" s="3"/>
      <c r="D18" s="1"/>
    </row>
    <row r="19" spans="2:4" x14ac:dyDescent="0.25">
      <c r="B19" s="2"/>
      <c r="C19" s="3"/>
      <c r="D19" s="1"/>
    </row>
    <row r="20" spans="2:4" x14ac:dyDescent="0.25">
      <c r="B20" s="2"/>
      <c r="C20" s="3"/>
      <c r="D20" s="1"/>
    </row>
    <row r="21" spans="2:4" x14ac:dyDescent="0.25">
      <c r="B21" s="2"/>
      <c r="C21" s="3"/>
      <c r="D21" s="1"/>
    </row>
    <row r="22" spans="2:4" x14ac:dyDescent="0.25">
      <c r="B22" s="2"/>
      <c r="C22" s="3"/>
      <c r="D22" s="1"/>
    </row>
    <row r="23" spans="2:4" x14ac:dyDescent="0.25">
      <c r="B23" s="2"/>
      <c r="C23" s="3"/>
      <c r="D23" s="1"/>
    </row>
    <row r="24" spans="2:4" x14ac:dyDescent="0.25">
      <c r="B24" s="2"/>
      <c r="C24" s="3"/>
      <c r="D24" s="1"/>
    </row>
    <row r="25" spans="2:4" x14ac:dyDescent="0.25">
      <c r="B25" s="2"/>
      <c r="C25" s="3"/>
      <c r="D25" s="1"/>
    </row>
    <row r="26" spans="2:4" x14ac:dyDescent="0.25">
      <c r="B26" s="2"/>
      <c r="C26" s="3"/>
      <c r="D26" s="1"/>
    </row>
    <row r="27" spans="2:4" x14ac:dyDescent="0.25">
      <c r="B27" s="2"/>
      <c r="C27" s="3"/>
      <c r="D27" s="1"/>
    </row>
    <row r="28" spans="2:4" x14ac:dyDescent="0.25">
      <c r="B28" s="2"/>
      <c r="C28" s="3"/>
      <c r="D28" s="1"/>
    </row>
    <row r="29" spans="2:4" x14ac:dyDescent="0.25">
      <c r="B29" s="2"/>
      <c r="C29" s="3"/>
      <c r="D29" s="1"/>
    </row>
    <row r="30" spans="2:4" x14ac:dyDescent="0.25">
      <c r="B30" s="2"/>
      <c r="C30" s="3"/>
      <c r="D30" s="1"/>
    </row>
    <row r="31" spans="2:4" x14ac:dyDescent="0.25">
      <c r="B31" s="2"/>
      <c r="C31" s="3"/>
      <c r="D31" s="1"/>
    </row>
    <row r="32" spans="2:4" x14ac:dyDescent="0.25">
      <c r="B32" s="2"/>
      <c r="C32" s="3"/>
      <c r="D32" s="1"/>
    </row>
    <row r="33" spans="2:4" x14ac:dyDescent="0.25">
      <c r="B33" s="2"/>
      <c r="C33" s="3"/>
      <c r="D33" s="1"/>
    </row>
    <row r="34" spans="2:4" x14ac:dyDescent="0.25">
      <c r="B34" s="2"/>
      <c r="C34" s="3"/>
      <c r="D34" s="1"/>
    </row>
    <row r="35" spans="2:4" x14ac:dyDescent="0.25">
      <c r="B35" s="2"/>
      <c r="C35" s="3"/>
      <c r="D35" s="1"/>
    </row>
    <row r="36" spans="2:4" x14ac:dyDescent="0.25">
      <c r="B36" s="2"/>
      <c r="C36" s="3"/>
      <c r="D36" s="1"/>
    </row>
    <row r="37" spans="2:4" x14ac:dyDescent="0.25">
      <c r="B37" s="2"/>
      <c r="C37" s="3"/>
      <c r="D37" s="1"/>
    </row>
    <row r="38" spans="2:4" x14ac:dyDescent="0.25">
      <c r="B38" s="2"/>
      <c r="C38" s="3"/>
      <c r="D38" s="1"/>
    </row>
    <row r="39" spans="2:4" x14ac:dyDescent="0.25">
      <c r="B39" s="2"/>
      <c r="C39" s="3"/>
      <c r="D39" s="1"/>
    </row>
    <row r="40" spans="2:4" x14ac:dyDescent="0.25">
      <c r="B40" s="2"/>
      <c r="C40" s="3"/>
      <c r="D40" s="1"/>
    </row>
    <row r="41" spans="2:4" x14ac:dyDescent="0.25">
      <c r="B41" s="2"/>
      <c r="C41" s="3"/>
      <c r="D41" s="1"/>
    </row>
    <row r="42" spans="2:4" x14ac:dyDescent="0.25">
      <c r="B42" s="2"/>
      <c r="C42" s="3"/>
      <c r="D42" s="1"/>
    </row>
    <row r="43" spans="2:4" x14ac:dyDescent="0.25">
      <c r="B43" s="2"/>
      <c r="C43" s="3"/>
      <c r="D43" s="1"/>
    </row>
    <row r="44" spans="2:4" x14ac:dyDescent="0.25">
      <c r="B44" s="2"/>
      <c r="C44" s="3"/>
      <c r="D44" s="1"/>
    </row>
    <row r="45" spans="2:4" x14ac:dyDescent="0.25">
      <c r="B45" s="2"/>
      <c r="C45" s="3"/>
      <c r="D45" s="1"/>
    </row>
    <row r="46" spans="2:4" x14ac:dyDescent="0.25">
      <c r="B46" s="2"/>
      <c r="C46" s="3"/>
      <c r="D46" s="1"/>
    </row>
    <row r="47" spans="2:4" x14ac:dyDescent="0.25">
      <c r="B47" s="2"/>
      <c r="C47" s="3"/>
      <c r="D47" s="1"/>
    </row>
    <row r="48" spans="2:4" x14ac:dyDescent="0.25">
      <c r="B48" s="2"/>
      <c r="C48" s="3"/>
      <c r="D48" s="1"/>
    </row>
    <row r="49" spans="2:4" x14ac:dyDescent="0.25">
      <c r="B49" s="2"/>
      <c r="C49" s="3"/>
      <c r="D49" s="1"/>
    </row>
    <row r="50" spans="2:4" x14ac:dyDescent="0.25">
      <c r="B50" s="2"/>
      <c r="C50" s="3"/>
      <c r="D50" s="1"/>
    </row>
    <row r="51" spans="2:4" x14ac:dyDescent="0.25">
      <c r="B51" s="2"/>
      <c r="C51" s="3"/>
      <c r="D51" s="1"/>
    </row>
    <row r="52" spans="2:4" x14ac:dyDescent="0.25">
      <c r="B52" s="2"/>
      <c r="C52" s="3"/>
      <c r="D52" s="1"/>
    </row>
    <row r="53" spans="2:4" x14ac:dyDescent="0.25">
      <c r="B53" s="2"/>
      <c r="C53" s="3"/>
      <c r="D53" s="1"/>
    </row>
    <row r="54" spans="2:4" x14ac:dyDescent="0.25">
      <c r="B54" s="2"/>
      <c r="C54" s="3"/>
      <c r="D54" s="1"/>
    </row>
    <row r="55" spans="2:4" x14ac:dyDescent="0.25">
      <c r="B55" s="2"/>
      <c r="C55" s="3"/>
      <c r="D55" s="1"/>
    </row>
    <row r="56" spans="2:4" x14ac:dyDescent="0.25">
      <c r="B56" s="2"/>
      <c r="C56" s="3"/>
      <c r="D56" s="1"/>
    </row>
    <row r="57" spans="2:4" x14ac:dyDescent="0.25">
      <c r="B57" s="2"/>
      <c r="C57" s="3"/>
      <c r="D57" s="1"/>
    </row>
    <row r="58" spans="2:4" x14ac:dyDescent="0.25">
      <c r="B58" s="2"/>
      <c r="C58" s="3"/>
      <c r="D58" s="1"/>
    </row>
    <row r="59" spans="2:4" x14ac:dyDescent="0.25">
      <c r="B59" s="2"/>
      <c r="C59" s="3"/>
      <c r="D59" s="1"/>
    </row>
    <row r="60" spans="2:4" x14ac:dyDescent="0.25">
      <c r="B60" s="4"/>
      <c r="C60" s="5"/>
      <c r="D60" s="1"/>
    </row>
    <row r="61" spans="2:4" x14ac:dyDescent="0.25">
      <c r="B61" s="4"/>
      <c r="C61" s="5"/>
      <c r="D61" s="1"/>
    </row>
    <row r="62" spans="2:4" x14ac:dyDescent="0.25">
      <c r="B62" s="2"/>
      <c r="C62" s="3"/>
      <c r="D62" s="1"/>
    </row>
    <row r="63" spans="2:4" x14ac:dyDescent="0.25">
      <c r="B63" s="2"/>
      <c r="C63" s="3"/>
      <c r="D63" s="1"/>
    </row>
    <row r="64" spans="2:4" x14ac:dyDescent="0.25">
      <c r="B64" s="2"/>
      <c r="C64" s="3"/>
      <c r="D64" s="1"/>
    </row>
    <row r="65" spans="2:4" x14ac:dyDescent="0.25">
      <c r="B65" s="2"/>
      <c r="C65" s="3"/>
      <c r="D65" s="1"/>
    </row>
    <row r="66" spans="2:4" x14ac:dyDescent="0.25">
      <c r="B66" s="2"/>
      <c r="C66" s="3"/>
      <c r="D66" s="1"/>
    </row>
    <row r="67" spans="2:4" x14ac:dyDescent="0.25">
      <c r="B67" s="2"/>
      <c r="C67" s="3"/>
      <c r="D67" s="1"/>
    </row>
    <row r="68" spans="2:4" x14ac:dyDescent="0.25">
      <c r="B68" s="2"/>
      <c r="C68" s="3"/>
      <c r="D68" s="1"/>
    </row>
    <row r="69" spans="2:4" x14ac:dyDescent="0.25">
      <c r="B69" s="2"/>
      <c r="C69" s="3"/>
      <c r="D69" s="1"/>
    </row>
    <row r="70" spans="2:4" x14ac:dyDescent="0.25">
      <c r="B70" s="2"/>
      <c r="C70" s="3"/>
      <c r="D70" s="1"/>
    </row>
    <row r="71" spans="2:4" x14ac:dyDescent="0.25">
      <c r="B71" s="2"/>
      <c r="C71" s="3"/>
      <c r="D71" s="1"/>
    </row>
    <row r="72" spans="2:4" x14ac:dyDescent="0.25">
      <c r="B72" s="2"/>
      <c r="C72" s="3"/>
      <c r="D72" s="1"/>
    </row>
    <row r="73" spans="2:4" x14ac:dyDescent="0.25">
      <c r="B73" s="2"/>
      <c r="C73" s="3"/>
      <c r="D73" s="1"/>
    </row>
    <row r="74" spans="2:4" x14ac:dyDescent="0.25">
      <c r="B74" s="2"/>
      <c r="C74" s="3"/>
      <c r="D74" s="1"/>
    </row>
    <row r="75" spans="2:4" x14ac:dyDescent="0.25">
      <c r="B75" s="2"/>
      <c r="C75" s="5"/>
      <c r="D75" s="6"/>
    </row>
    <row r="76" spans="2:4" x14ac:dyDescent="0.25">
      <c r="B76" s="2"/>
      <c r="C76" s="5"/>
      <c r="D76" s="6"/>
    </row>
    <row r="77" spans="2:4" x14ac:dyDescent="0.25">
      <c r="B77" s="2"/>
      <c r="C77" s="3"/>
      <c r="D77" s="1"/>
    </row>
    <row r="78" spans="2:4" x14ac:dyDescent="0.25">
      <c r="B78" s="2"/>
      <c r="C78" s="3"/>
      <c r="D78" s="1"/>
    </row>
    <row r="79" spans="2:4" x14ac:dyDescent="0.25">
      <c r="B79" s="2"/>
      <c r="C79" s="3"/>
      <c r="D79" s="1"/>
    </row>
    <row r="80" spans="2:4" x14ac:dyDescent="0.25">
      <c r="B80" s="2"/>
      <c r="C80" s="3"/>
      <c r="D80" s="1"/>
    </row>
    <row r="81" spans="2:4" x14ac:dyDescent="0.25">
      <c r="B81" s="2"/>
      <c r="C81" s="3"/>
      <c r="D81" s="1"/>
    </row>
    <row r="82" spans="2:4" x14ac:dyDescent="0.25">
      <c r="B82" s="2"/>
      <c r="C82" s="3"/>
      <c r="D82" s="1"/>
    </row>
    <row r="83" spans="2:4" x14ac:dyDescent="0.25">
      <c r="B83" s="2"/>
      <c r="C83" s="3"/>
      <c r="D83" s="1"/>
    </row>
    <row r="84" spans="2:4" x14ac:dyDescent="0.25">
      <c r="B84" s="2"/>
      <c r="C84" s="3"/>
      <c r="D84" s="1"/>
    </row>
    <row r="85" spans="2:4" x14ac:dyDescent="0.25">
      <c r="B85" s="2"/>
      <c r="C85" s="3"/>
      <c r="D85" s="1"/>
    </row>
    <row r="86" spans="2:4" x14ac:dyDescent="0.25">
      <c r="B86" s="2"/>
      <c r="C86" s="3"/>
      <c r="D86" s="1"/>
    </row>
    <row r="87" spans="2:4" x14ac:dyDescent="0.25">
      <c r="B87" s="2"/>
      <c r="C87" s="3"/>
      <c r="D87" s="1"/>
    </row>
    <row r="88" spans="2:4" x14ac:dyDescent="0.25">
      <c r="B88" s="2"/>
      <c r="C88" s="3"/>
      <c r="D88" s="1"/>
    </row>
    <row r="89" spans="2:4" x14ac:dyDescent="0.25">
      <c r="B89" s="2"/>
      <c r="C89" s="3"/>
      <c r="D89" s="1"/>
    </row>
    <row r="90" spans="2:4" x14ac:dyDescent="0.25">
      <c r="B90" s="2"/>
      <c r="C90" s="3"/>
      <c r="D90" s="1"/>
    </row>
    <row r="91" spans="2:4" x14ac:dyDescent="0.25">
      <c r="B91" s="2"/>
      <c r="C91" s="3"/>
      <c r="D91" s="1"/>
    </row>
    <row r="92" spans="2:4" x14ac:dyDescent="0.25">
      <c r="B92" s="2"/>
      <c r="C92" s="3"/>
      <c r="D92" s="1"/>
    </row>
    <row r="93" spans="2:4" x14ac:dyDescent="0.25">
      <c r="B93" s="4"/>
      <c r="C93" s="5"/>
      <c r="D93" s="1"/>
    </row>
    <row r="94" spans="2:4" x14ac:dyDescent="0.25">
      <c r="B94" s="4"/>
      <c r="C94" s="5"/>
      <c r="D94" s="1"/>
    </row>
    <row r="95" spans="2:4" x14ac:dyDescent="0.25">
      <c r="B95" s="2"/>
      <c r="C95" s="3"/>
      <c r="D95" s="1"/>
    </row>
    <row r="96" spans="2:4" x14ac:dyDescent="0.25">
      <c r="B96" s="2"/>
      <c r="C96" s="3"/>
      <c r="D96" s="1"/>
    </row>
    <row r="97" spans="2:4" x14ac:dyDescent="0.25">
      <c r="B97" s="2"/>
      <c r="C97" s="3"/>
      <c r="D97" s="1"/>
    </row>
    <row r="98" spans="2:4" x14ac:dyDescent="0.25">
      <c r="B98" s="2"/>
      <c r="C98" s="3"/>
      <c r="D98" s="1"/>
    </row>
    <row r="99" spans="2:4" x14ac:dyDescent="0.25">
      <c r="B99" s="2"/>
      <c r="C99" s="3"/>
      <c r="D99" s="1"/>
    </row>
    <row r="100" spans="2:4" x14ac:dyDescent="0.25">
      <c r="B100" s="2"/>
      <c r="C100" s="3"/>
      <c r="D100" s="1"/>
    </row>
    <row r="101" spans="2:4" x14ac:dyDescent="0.25">
      <c r="B101" s="2"/>
      <c r="C101" s="3"/>
      <c r="D101" s="1"/>
    </row>
    <row r="102" spans="2:4" x14ac:dyDescent="0.25">
      <c r="B102" s="2"/>
      <c r="C102" s="3"/>
      <c r="D102" s="1"/>
    </row>
    <row r="103" spans="2:4" x14ac:dyDescent="0.25">
      <c r="B103" s="2"/>
      <c r="C103" s="3"/>
      <c r="D103" s="1"/>
    </row>
    <row r="104" spans="2:4" x14ac:dyDescent="0.25">
      <c r="B104" s="2"/>
      <c r="C104" s="3"/>
      <c r="D104" s="1"/>
    </row>
    <row r="105" spans="2:4" x14ac:dyDescent="0.25">
      <c r="B105" s="2"/>
      <c r="C105" s="3"/>
      <c r="D105" s="1"/>
    </row>
    <row r="106" spans="2:4" x14ac:dyDescent="0.25">
      <c r="B106" s="2"/>
      <c r="C106" s="3"/>
      <c r="D106" s="1"/>
    </row>
    <row r="107" spans="2:4" x14ac:dyDescent="0.25">
      <c r="B107" s="2"/>
      <c r="C107" s="3"/>
      <c r="D107" s="1"/>
    </row>
    <row r="108" spans="2:4" x14ac:dyDescent="0.25">
      <c r="B108" s="2"/>
      <c r="C108" s="3"/>
      <c r="D108" s="1"/>
    </row>
    <row r="109" spans="2:4" x14ac:dyDescent="0.25">
      <c r="B109" s="2"/>
      <c r="C109" s="3"/>
      <c r="D109" s="1"/>
    </row>
    <row r="110" spans="2:4" x14ac:dyDescent="0.25">
      <c r="B110" s="2"/>
      <c r="C110" s="3"/>
      <c r="D110" s="1"/>
    </row>
    <row r="111" spans="2:4" x14ac:dyDescent="0.25">
      <c r="B111" s="2"/>
      <c r="C111" s="3"/>
      <c r="D111" s="1"/>
    </row>
    <row r="112" spans="2:4" x14ac:dyDescent="0.25">
      <c r="B112" s="2"/>
      <c r="C112" s="3"/>
      <c r="D112" s="1"/>
    </row>
    <row r="113" spans="2:4" x14ac:dyDescent="0.25">
      <c r="B113" s="2"/>
      <c r="C113" s="3"/>
      <c r="D113" s="1"/>
    </row>
    <row r="114" spans="2:4" x14ac:dyDescent="0.25">
      <c r="B114" s="2"/>
      <c r="C114" s="3"/>
      <c r="D114" s="1"/>
    </row>
    <row r="115" spans="2:4" x14ac:dyDescent="0.25">
      <c r="B115" s="2"/>
      <c r="C115" s="3"/>
      <c r="D115" s="1"/>
    </row>
    <row r="116" spans="2:4" x14ac:dyDescent="0.25">
      <c r="B116" s="2"/>
      <c r="C116" s="3"/>
      <c r="D116" s="1"/>
    </row>
    <row r="117" spans="2:4" x14ac:dyDescent="0.25">
      <c r="B117" s="2"/>
      <c r="C117" s="3"/>
      <c r="D117" s="1"/>
    </row>
    <row r="118" spans="2:4" x14ac:dyDescent="0.25">
      <c r="B118" s="2"/>
      <c r="C118" s="3"/>
      <c r="D118" s="1"/>
    </row>
    <row r="119" spans="2:4" x14ac:dyDescent="0.25">
      <c r="B119" s="2"/>
      <c r="C119" s="3"/>
      <c r="D119" s="1"/>
    </row>
    <row r="120" spans="2:4" x14ac:dyDescent="0.25">
      <c r="B120" s="2"/>
      <c r="C120" s="3"/>
      <c r="D120" s="1"/>
    </row>
    <row r="121" spans="2:4" x14ac:dyDescent="0.25">
      <c r="B121" s="2"/>
      <c r="C121" s="3"/>
      <c r="D121" s="1"/>
    </row>
    <row r="122" spans="2:4" x14ac:dyDescent="0.25">
      <c r="B122" s="2"/>
      <c r="C122" s="3"/>
      <c r="D122" s="1"/>
    </row>
    <row r="123" spans="2:4" x14ac:dyDescent="0.25">
      <c r="B123" s="2"/>
      <c r="C123" s="3"/>
      <c r="D123" s="1"/>
    </row>
    <row r="124" spans="2:4" x14ac:dyDescent="0.25">
      <c r="B124" s="2"/>
      <c r="C124" s="3"/>
      <c r="D124" s="1"/>
    </row>
    <row r="125" spans="2:4" x14ac:dyDescent="0.25">
      <c r="B125" s="2"/>
      <c r="C125" s="3"/>
      <c r="D125" s="1"/>
    </row>
    <row r="126" spans="2:4" x14ac:dyDescent="0.25">
      <c r="B126" s="2"/>
      <c r="C126" s="3"/>
      <c r="D126" s="1"/>
    </row>
    <row r="127" spans="2:4" x14ac:dyDescent="0.25">
      <c r="B127" s="2"/>
      <c r="C127" s="3"/>
      <c r="D127" s="1"/>
    </row>
    <row r="128" spans="2:4" x14ac:dyDescent="0.25">
      <c r="B128" s="2"/>
      <c r="C128" s="3"/>
      <c r="D128" s="1"/>
    </row>
    <row r="129" spans="2:4" x14ac:dyDescent="0.25">
      <c r="B129" s="2"/>
      <c r="C129" s="3"/>
      <c r="D129" s="1"/>
    </row>
    <row r="130" spans="2:4" x14ac:dyDescent="0.25">
      <c r="B130" s="2"/>
      <c r="C130" s="3"/>
      <c r="D130" s="1"/>
    </row>
    <row r="131" spans="2:4" x14ac:dyDescent="0.25">
      <c r="B131" s="2"/>
      <c r="C131" s="3"/>
      <c r="D131" s="1"/>
    </row>
    <row r="132" spans="2:4" x14ac:dyDescent="0.25">
      <c r="B132" s="2"/>
      <c r="C132" s="3"/>
      <c r="D132" s="1"/>
    </row>
    <row r="133" spans="2:4" x14ac:dyDescent="0.25">
      <c r="B133" s="2"/>
      <c r="C133" s="3"/>
      <c r="D133" s="1"/>
    </row>
    <row r="134" spans="2:4" x14ac:dyDescent="0.25">
      <c r="B134" s="2"/>
      <c r="C134" s="3"/>
      <c r="D134" s="1"/>
    </row>
    <row r="135" spans="2:4" x14ac:dyDescent="0.25">
      <c r="B135" s="2"/>
      <c r="C135" s="3"/>
      <c r="D135" s="1"/>
    </row>
    <row r="136" spans="2:4" x14ac:dyDescent="0.25">
      <c r="B136" s="2"/>
      <c r="C136" s="3"/>
      <c r="D136" s="1"/>
    </row>
    <row r="137" spans="2:4" x14ac:dyDescent="0.25">
      <c r="B137" s="2"/>
      <c r="C137" s="3"/>
      <c r="D137" s="1"/>
    </row>
    <row r="138" spans="2:4" x14ac:dyDescent="0.25">
      <c r="B138" s="2"/>
      <c r="C138" s="3"/>
      <c r="D138" s="1"/>
    </row>
    <row r="139" spans="2:4" x14ac:dyDescent="0.25">
      <c r="B139" s="2"/>
      <c r="C139" s="3"/>
      <c r="D139" s="1"/>
    </row>
    <row r="140" spans="2:4" x14ac:dyDescent="0.25">
      <c r="B140" s="2"/>
      <c r="C140" s="3"/>
      <c r="D140" s="1"/>
    </row>
    <row r="141" spans="2:4" x14ac:dyDescent="0.25">
      <c r="B141" s="2"/>
      <c r="C141" s="3"/>
      <c r="D141" s="1"/>
    </row>
    <row r="142" spans="2:4" x14ac:dyDescent="0.25">
      <c r="B142" s="2"/>
      <c r="C142" s="3"/>
      <c r="D142" s="1"/>
    </row>
    <row r="143" spans="2:4" x14ac:dyDescent="0.25">
      <c r="B143" s="2"/>
      <c r="C143" s="3"/>
      <c r="D143" s="1"/>
    </row>
    <row r="144" spans="2:4" x14ac:dyDescent="0.25">
      <c r="B144" s="2"/>
      <c r="C144" s="3"/>
      <c r="D144" s="1"/>
    </row>
    <row r="145" spans="2:4" x14ac:dyDescent="0.25">
      <c r="B145" s="2"/>
      <c r="C145" s="3"/>
      <c r="D145" s="1"/>
    </row>
    <row r="146" spans="2:4" x14ac:dyDescent="0.25">
      <c r="B146" s="2"/>
      <c r="C146" s="3"/>
      <c r="D146" s="1"/>
    </row>
    <row r="147" spans="2:4" x14ac:dyDescent="0.25">
      <c r="B147" s="2"/>
      <c r="C147" s="3"/>
      <c r="D147" s="1"/>
    </row>
    <row r="148" spans="2:4" x14ac:dyDescent="0.25">
      <c r="B148" s="2"/>
      <c r="C148" s="3"/>
      <c r="D148" s="1"/>
    </row>
    <row r="149" spans="2:4" x14ac:dyDescent="0.25">
      <c r="B149" s="2"/>
      <c r="C149" s="3"/>
      <c r="D149" s="1"/>
    </row>
    <row r="150" spans="2:4" x14ac:dyDescent="0.25">
      <c r="B150" s="2"/>
      <c r="C150" s="3"/>
      <c r="D150" s="1"/>
    </row>
    <row r="151" spans="2:4" x14ac:dyDescent="0.25">
      <c r="B151" s="2"/>
      <c r="C151" s="3"/>
      <c r="D151" s="1"/>
    </row>
  </sheetData>
  <sortState ref="B2:D150">
    <sortCondition ref="C2:C150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INSTRUÇÕES</vt:lpstr>
      <vt:lpstr>Formulario Inscrição</vt:lpstr>
      <vt:lpstr>Festivais</vt:lpstr>
      <vt:lpstr>Pontuação</vt:lpstr>
      <vt:lpstr>Pontos por Classificação</vt:lpstr>
      <vt:lpstr>Festivais!Area_de_impressao</vt:lpstr>
      <vt:lpstr>'Formulario Inscrição'!Area_de_impressao</vt:lpstr>
      <vt:lpstr>Festivais!Titulos_de_impressao</vt:lpstr>
    </vt:vector>
  </TitlesOfParts>
  <Company>ANCINE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Dantas Patury Accioly</dc:creator>
  <cp:lastModifiedBy>Alexandre Gianni Silva</cp:lastModifiedBy>
  <cp:lastPrinted>2016-04-27T13:13:35Z</cp:lastPrinted>
  <dcterms:created xsi:type="dcterms:W3CDTF">2016-04-01T20:06:02Z</dcterms:created>
  <dcterms:modified xsi:type="dcterms:W3CDTF">2017-10-10T14:14:34Z</dcterms:modified>
</cp:coreProperties>
</file>