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EstaPasta_de_trabalho" defaultThemeVersion="124226"/>
  <bookViews>
    <workbookView xWindow="-15" yWindow="525" windowWidth="11970" windowHeight="5670" tabRatio="1000"/>
  </bookViews>
  <sheets>
    <sheet name="Instruções" sheetId="41" r:id="rId1"/>
    <sheet name="Instrução Equipe Própria" sheetId="42" r:id="rId2"/>
    <sheet name="Exemplo Preenchimento Mapa" sheetId="1" r:id="rId3"/>
    <sheet name="Mapa Comprovação" sheetId="45" r:id="rId4"/>
    <sheet name="Mapa Comprovação-Equipe Própria" sheetId="44" r:id="rId5"/>
    <sheet name="Mapa Comprovação-Viagens" sheetId="43" r:id="rId6"/>
    <sheet name="Resumo da Comprovação" sheetId="46" r:id="rId7"/>
  </sheets>
  <functionGroups builtInGroupCount="17"/>
  <externalReferences>
    <externalReference r:id="rId8"/>
  </externalReferences>
  <definedNames>
    <definedName name="_xlnm._FilterDatabase" localSheetId="2" hidden="1">'Exemplo Preenchimento Mapa'!$B$11:$R$14</definedName>
    <definedName name="_xlnm._FilterDatabase" localSheetId="3" hidden="1">'Mapa Comprovação'!$B$10:$R$10</definedName>
    <definedName name="_xlnm._FilterDatabase" localSheetId="4" hidden="1">'Mapa Comprovação-Equipe Própria'!$B$11:$O$11</definedName>
    <definedName name="_xlnm._FilterDatabase" localSheetId="5" hidden="1">'Mapa Comprovação-Viagens'!$B$11:$Q$11</definedName>
    <definedName name="_FIM">'[1]Mapa Comprovação'!#REF!</definedName>
    <definedName name="_Toc468375906" localSheetId="0">Instruções!$C$109</definedName>
    <definedName name="_xlnm.Print_Area" localSheetId="2">'Exemplo Preenchimento Mapa'!$B:$R</definedName>
    <definedName name="casos1">Instruções!$A$49</definedName>
    <definedName name="casos1x">Instruções!$A$22</definedName>
    <definedName name="Casos2">Instruções!$A$147</definedName>
    <definedName name="casos21">Instruções!$A$114</definedName>
    <definedName name="Casos22">Instruções!$A$147</definedName>
    <definedName name="casos2x">Instruções!$A$110</definedName>
    <definedName name="casos3">Instruções!$A$172</definedName>
    <definedName name="casos4">Instruções!$A$189</definedName>
    <definedName name="equipe_propria">'Instrução Equipe Própria'!$A$4</definedName>
    <definedName name="FIM">'Exemplo Preenchimento Mapa'!#REF!</definedName>
    <definedName name="FIMINOV" localSheetId="4">'Mapa Comprovação-Equipe Própria'!#REF!</definedName>
    <definedName name="FIMINOV" localSheetId="5">'Mapa Comprovação-Viagens'!#REF!</definedName>
    <definedName name="FINAL">'Exemplo Preenchimento Mapa'!#REF!</definedName>
    <definedName name="FINALINOV" localSheetId="4">'Mapa Comprovação-Equipe Própria'!#REF!</definedName>
    <definedName name="FINALINOV" localSheetId="5">'Mapa Comprovação-Viagens'!#REF!</definedName>
    <definedName name="rubricas">#REF!</definedName>
    <definedName name="sumario">Instruções!$A$4</definedName>
    <definedName name="_xlnm.Print_Titles" localSheetId="2">'Exemplo Preenchimento Mapa'!$1:$8</definedName>
    <definedName name="_xlnm.Print_Titles" localSheetId="3">'Mapa Comprovação'!$1:$8</definedName>
    <definedName name="_xlnm.Print_Titles" localSheetId="4">'Mapa Comprovação-Equipe Própria'!$2:$11</definedName>
    <definedName name="_xlnm.Print_Titles" localSheetId="5">'Mapa Comprovação-Viagens'!$2:$11</definedName>
  </definedNames>
  <calcPr calcId="145621"/>
</workbook>
</file>

<file path=xl/calcChain.xml><?xml version="1.0" encoding="utf-8"?>
<calcChain xmlns="http://schemas.openxmlformats.org/spreadsheetml/2006/main">
  <c r="I48" i="44" l="1"/>
  <c r="F48" i="44"/>
  <c r="I47" i="44"/>
  <c r="F47" i="44"/>
  <c r="I46" i="44"/>
  <c r="F46" i="44"/>
  <c r="I45" i="44"/>
  <c r="F45" i="44"/>
  <c r="I44" i="44"/>
  <c r="F44" i="44"/>
  <c r="I43" i="44"/>
  <c r="F43" i="44"/>
  <c r="I42" i="44"/>
  <c r="F42" i="44"/>
  <c r="I41" i="44"/>
  <c r="F41" i="44"/>
  <c r="I40" i="44"/>
  <c r="F40" i="44"/>
  <c r="I39" i="44"/>
  <c r="F39" i="44"/>
  <c r="I38" i="44"/>
  <c r="F38" i="44"/>
  <c r="I37" i="44"/>
  <c r="F37" i="44"/>
  <c r="I36" i="44"/>
  <c r="F36" i="44"/>
  <c r="I35" i="44"/>
  <c r="F35" i="44"/>
  <c r="I34" i="44"/>
  <c r="F34" i="44"/>
  <c r="I33" i="44"/>
  <c r="F33" i="44"/>
  <c r="I32" i="44"/>
  <c r="F32" i="44"/>
  <c r="I31" i="44"/>
  <c r="F31" i="44"/>
  <c r="I30" i="44"/>
  <c r="F30" i="44"/>
  <c r="I29" i="44"/>
  <c r="F29" i="44"/>
  <c r="I28" i="44"/>
  <c r="F28" i="44"/>
  <c r="I27" i="44"/>
  <c r="F27" i="44"/>
  <c r="I26" i="44"/>
  <c r="F26" i="44"/>
  <c r="I25" i="44"/>
  <c r="F25" i="44"/>
  <c r="I24" i="44"/>
  <c r="F24" i="44"/>
  <c r="I23" i="44"/>
  <c r="F23" i="44"/>
  <c r="I22" i="44"/>
  <c r="F22" i="44"/>
  <c r="I21" i="44"/>
  <c r="F21" i="44"/>
  <c r="I20" i="44"/>
  <c r="F20" i="44"/>
  <c r="I19" i="44"/>
  <c r="F19" i="44"/>
  <c r="I18" i="44"/>
  <c r="F18" i="44"/>
  <c r="I17" i="44"/>
  <c r="F17" i="44"/>
  <c r="I16" i="44"/>
  <c r="F16" i="44"/>
  <c r="I15" i="44"/>
  <c r="F15" i="44"/>
  <c r="I14" i="44"/>
  <c r="F14" i="44"/>
  <c r="I13" i="44"/>
  <c r="F13" i="44"/>
  <c r="I12" i="44"/>
  <c r="F12" i="44"/>
  <c r="G9" i="43"/>
  <c r="P6" i="43"/>
  <c r="L6" i="43"/>
  <c r="O6" i="44"/>
  <c r="K6" i="44"/>
  <c r="M6" i="44"/>
  <c r="N6" i="43" l="1"/>
  <c r="E6" i="43"/>
  <c r="H8" i="45" l="1"/>
  <c r="P8" i="45" l="1"/>
  <c r="L8" i="45" s="1"/>
  <c r="F4" i="44" l="1"/>
  <c r="B6" i="43" l="1"/>
  <c r="B6" i="44"/>
  <c r="I4" i="44" l="1"/>
  <c r="D9" i="44" s="1"/>
  <c r="E6" i="44" l="1"/>
  <c r="E5" i="46" l="1"/>
  <c r="G5" i="46" l="1"/>
  <c r="C5" i="46"/>
  <c r="F26" i="46"/>
  <c r="F25" i="46"/>
  <c r="E26" i="46"/>
  <c r="E25" i="46"/>
  <c r="C23" i="46"/>
  <c r="F23" i="46" s="1"/>
  <c r="C24" i="46"/>
  <c r="F24" i="46" s="1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11" i="46"/>
  <c r="C12" i="46"/>
  <c r="E12" i="46" s="1"/>
  <c r="C13" i="46"/>
  <c r="F13" i="46" s="1"/>
  <c r="C14" i="46"/>
  <c r="F14" i="46" s="1"/>
  <c r="C15" i="46"/>
  <c r="E15" i="46" s="1"/>
  <c r="C16" i="46"/>
  <c r="E16" i="46" s="1"/>
  <c r="C17" i="46"/>
  <c r="F17" i="46" s="1"/>
  <c r="C18" i="46"/>
  <c r="E18" i="46" s="1"/>
  <c r="C19" i="46"/>
  <c r="E19" i="46" s="1"/>
  <c r="C20" i="46"/>
  <c r="E20" i="46" s="1"/>
  <c r="C21" i="46"/>
  <c r="F21" i="46" s="1"/>
  <c r="C22" i="46"/>
  <c r="F22" i="46" s="1"/>
  <c r="C11" i="46"/>
  <c r="E11" i="46" s="1"/>
  <c r="F18" i="46" l="1"/>
  <c r="F11" i="46"/>
  <c r="E14" i="46"/>
  <c r="F20" i="46"/>
  <c r="F16" i="46"/>
  <c r="F12" i="46"/>
  <c r="E21" i="46"/>
  <c r="E17" i="46"/>
  <c r="E13" i="46"/>
  <c r="F19" i="46"/>
  <c r="F15" i="46"/>
  <c r="E24" i="46"/>
  <c r="G24" i="46" s="1"/>
  <c r="E23" i="46"/>
  <c r="G23" i="46" s="1"/>
  <c r="E22" i="46"/>
  <c r="G22" i="46" s="1"/>
  <c r="O9" i="44"/>
  <c r="J9" i="44" s="1"/>
  <c r="Q9" i="43"/>
  <c r="K9" i="43" s="1"/>
  <c r="F28" i="46" l="1"/>
  <c r="E28" i="46"/>
  <c r="E27" i="46"/>
  <c r="F27" i="46"/>
  <c r="G25" i="46"/>
  <c r="G17" i="46"/>
  <c r="G19" i="46"/>
  <c r="G18" i="46"/>
  <c r="G26" i="46"/>
  <c r="G14" i="46"/>
  <c r="G15" i="46"/>
  <c r="G13" i="46"/>
  <c r="G21" i="46"/>
  <c r="G12" i="46"/>
  <c r="G16" i="46"/>
  <c r="G20" i="46"/>
  <c r="G11" i="46"/>
  <c r="F29" i="46" l="1"/>
  <c r="E29" i="46"/>
  <c r="G28" i="46"/>
  <c r="G27" i="46"/>
  <c r="G29" i="46" l="1"/>
  <c r="BG45" i="42"/>
  <c r="BN45" i="42"/>
  <c r="AD45" i="42"/>
  <c r="W45" i="42"/>
  <c r="H10" i="1"/>
  <c r="P10" i="1"/>
  <c r="L10" i="1" l="1"/>
  <c r="BN46" i="42"/>
  <c r="AD46" i="42"/>
</calcChain>
</file>

<file path=xl/sharedStrings.xml><?xml version="1.0" encoding="utf-8"?>
<sst xmlns="http://schemas.openxmlformats.org/spreadsheetml/2006/main" count="428" uniqueCount="275">
  <si>
    <t>Fornecedor</t>
  </si>
  <si>
    <t>Comprovante de pagamento</t>
  </si>
  <si>
    <t>DATA:</t>
  </si>
  <si>
    <t>OBSERVAÇÕES:</t>
  </si>
  <si>
    <t>Documento Fiscal</t>
  </si>
  <si>
    <r>
      <t xml:space="preserve">Descrição Resumida        Materiais ou Serviços                          </t>
    </r>
    <r>
      <rPr>
        <b/>
        <sz val="10"/>
        <color indexed="8"/>
        <rFont val="Arial"/>
        <family val="2"/>
      </rPr>
      <t>(2)</t>
    </r>
  </si>
  <si>
    <r>
      <t xml:space="preserve">Data de pagamento </t>
    </r>
    <r>
      <rPr>
        <b/>
        <sz val="12"/>
        <color indexed="8"/>
        <rFont val="Arial"/>
        <family val="2"/>
      </rPr>
      <t>(4)</t>
    </r>
  </si>
  <si>
    <t>BB</t>
  </si>
  <si>
    <t>TB</t>
  </si>
  <si>
    <t>Descrição</t>
  </si>
  <si>
    <t>Valor Pago (R$)</t>
  </si>
  <si>
    <t>ENDEREÇO DA ENTREGA</t>
  </si>
  <si>
    <t>DATA</t>
  </si>
  <si>
    <t>ESPÉCIE</t>
  </si>
  <si>
    <t>NÚMERO</t>
  </si>
  <si>
    <r>
      <t>TIPO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(3)</t>
    </r>
  </si>
  <si>
    <t>Nº</t>
  </si>
  <si>
    <t>VALOR (R$)</t>
  </si>
  <si>
    <t>TOTAL COMPROVADO: R$</t>
  </si>
  <si>
    <t>TOTAL ACEITO: R$</t>
  </si>
  <si>
    <t>CFOP</t>
  </si>
  <si>
    <t>MÓVEIS E UTENSÍLIOS</t>
  </si>
  <si>
    <t>TOTAL GLOSADO: R$</t>
  </si>
  <si>
    <t>Itens Glosados (exclusivo BRDE) (R$)</t>
  </si>
  <si>
    <t>FRO:</t>
  </si>
  <si>
    <r>
      <t xml:space="preserve">Rubrica </t>
    </r>
    <r>
      <rPr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(1)</t>
    </r>
  </si>
  <si>
    <t>Motivos da Glosa</t>
  </si>
  <si>
    <t>ESTUDOS E PROJETOS</t>
  </si>
  <si>
    <t>CST/CSOSN</t>
  </si>
  <si>
    <t>a</t>
  </si>
  <si>
    <t>Período:</t>
  </si>
  <si>
    <t>Empresa:</t>
  </si>
  <si>
    <t>Parcela:</t>
  </si>
  <si>
    <t xml:space="preserve">CNPJ: </t>
  </si>
  <si>
    <t>Contrato Nº:</t>
  </si>
  <si>
    <t>MAPA DE COMPROVAÇÃO DA APLICAÇÃO DE RECURSOS DESTINADOS A INVESTIMENTOS FIXOS</t>
  </si>
  <si>
    <t>Valor Glosado (R$)</t>
  </si>
  <si>
    <t>NF</t>
  </si>
  <si>
    <t>SOFTWARES</t>
  </si>
  <si>
    <t>TREINAMENTO</t>
  </si>
  <si>
    <t>DOC, TED, Transferência Bancária ou Depósito em conta corrente bancária</t>
  </si>
  <si>
    <t>CC</t>
  </si>
  <si>
    <t>CF</t>
  </si>
  <si>
    <t>Cupom Fiscal</t>
  </si>
  <si>
    <t>RPA</t>
  </si>
  <si>
    <t>FP</t>
  </si>
  <si>
    <t>Folha de Pagamento</t>
  </si>
  <si>
    <t>OTR</t>
  </si>
  <si>
    <t>Rua da obra/empresa, 321</t>
  </si>
  <si>
    <t>Empresa da Maria 456</t>
  </si>
  <si>
    <t>Empresa de Engenharia 321</t>
  </si>
  <si>
    <t>ISS</t>
  </si>
  <si>
    <t>Retenções</t>
  </si>
  <si>
    <t>IR</t>
  </si>
  <si>
    <t>Empresa do Zé</t>
  </si>
  <si>
    <r>
      <t>Terraplanagem 10 m</t>
    </r>
    <r>
      <rPr>
        <vertAlign val="superscript"/>
        <sz val="9"/>
        <color indexed="8"/>
        <rFont val="Arial"/>
        <family val="2"/>
      </rPr>
      <t>3</t>
    </r>
  </si>
  <si>
    <t>SUMÁRIO</t>
  </si>
  <si>
    <t>CASOS GERAIS</t>
  </si>
  <si>
    <t>CASOS ESPECÍFICOS</t>
  </si>
  <si>
    <t>REQUISITOS FINAIS</t>
  </si>
  <si>
    <t>2.1) Retenção de impostos sobre serviços</t>
  </si>
  <si>
    <t>4.1) Como enviar</t>
  </si>
  <si>
    <t>4.2) Documentos enviados</t>
  </si>
  <si>
    <t>MOTIVOS COMUNS DE GLOSA</t>
  </si>
  <si>
    <t>Rubricas dos itens:</t>
  </si>
  <si>
    <t xml:space="preserve">3) São aceitos pagamentos via banco. Podendo ser considerados, por exemplo, os seguintes comprovantes: </t>
  </si>
  <si>
    <t>É aceito ou não?</t>
  </si>
  <si>
    <t>Em dinheiro</t>
  </si>
  <si>
    <t>Recibo como comprovante de pagamento</t>
  </si>
  <si>
    <t>Caso sejam pagos vário impostos na mesma guia, favor enviar o documento oficial com a relação das respectivas notas pagas.</t>
  </si>
  <si>
    <t>Se houver retenção de impostos sobre serviços, solicitamos enviar a comprovação do recolhimento destes impostos e lançá-los na planilha em linhas diferentes:</t>
  </si>
  <si>
    <t>No intuito de evitar erros recorrentes, segue uma lista com os motivos mais comuns de glosa (alguns estão exemplificados na aba "Exemplo de preenchimento"):</t>
  </si>
  <si>
    <t xml:space="preserve">A planilha deverá ser enviada de duas maneiras: </t>
  </si>
  <si>
    <r>
      <t>·</t>
    </r>
    <r>
      <rPr>
        <sz val="7"/>
        <rFont val="Times New Roman"/>
        <family val="1"/>
      </rPr>
      <t xml:space="preserve">       </t>
    </r>
    <r>
      <rPr>
        <sz val="9"/>
        <rFont val="Arial"/>
        <family val="2"/>
      </rPr>
      <t>Via digital (eletronicamente);</t>
    </r>
  </si>
  <si>
    <r>
      <t>·</t>
    </r>
    <r>
      <rPr>
        <sz val="7"/>
        <rFont val="Times New Roman"/>
        <family val="1"/>
      </rPr>
      <t xml:space="preserve">       </t>
    </r>
    <r>
      <rPr>
        <sz val="9"/>
        <rFont val="Arial"/>
        <family val="2"/>
      </rPr>
      <t>Via física ao BRDE, impressa e assinada por algum responsável da empresa.</t>
    </r>
  </si>
  <si>
    <t xml:space="preserve">3) </t>
  </si>
  <si>
    <t xml:space="preserve">MOTIVOS COMUNS DE GLOSA </t>
  </si>
  <si>
    <t>CONSTRUÇÕES CIVIS / INSTALAÇÕES</t>
  </si>
  <si>
    <t>Transformador trifásico 1000kVA, cód. FINAME 1234567</t>
  </si>
  <si>
    <t xml:space="preserve">2.2) </t>
  </si>
  <si>
    <t>Pagamento em mais de uma parcela</t>
  </si>
  <si>
    <t xml:space="preserve">1) </t>
  </si>
  <si>
    <t xml:space="preserve">2.1) </t>
  </si>
  <si>
    <t>Retenção de impostos sobre serviços</t>
  </si>
  <si>
    <t xml:space="preserve">4) </t>
  </si>
  <si>
    <t xml:space="preserve">4.1) </t>
  </si>
  <si>
    <t>Como enviar</t>
  </si>
  <si>
    <t xml:space="preserve">4.2) </t>
  </si>
  <si>
    <t>Documentos enviados</t>
  </si>
  <si>
    <t>Início</t>
  </si>
  <si>
    <t>2)</t>
  </si>
  <si>
    <t>Enquadramento Nota Fiscal</t>
  </si>
  <si>
    <t>MATÉRIA PRIMA P/ O PROJETO</t>
  </si>
  <si>
    <t>VIAGENS (HOSPEDAGEM E TRANSPORTE)</t>
  </si>
  <si>
    <t>EQUIPAMENTOS IMPORTADOS</t>
  </si>
  <si>
    <t>SERVIÇOS DE TERCEIROS</t>
  </si>
  <si>
    <t>SERVIÇOS DE CONSULTORIA</t>
  </si>
  <si>
    <t>EQUIPE PRÓPRIA</t>
  </si>
  <si>
    <t>010</t>
  </si>
  <si>
    <t>020</t>
  </si>
  <si>
    <t xml:space="preserve">2.3) </t>
  </si>
  <si>
    <t xml:space="preserve">2.4) </t>
  </si>
  <si>
    <t>Comprovação de equipe própria</t>
  </si>
  <si>
    <t>Comprovação de viagens</t>
  </si>
  <si>
    <t>2.3</t>
  </si>
  <si>
    <t>2.2) Pagamento em mais de uma parcela</t>
  </si>
  <si>
    <t>Seguir as instruções descritas aqui:</t>
  </si>
  <si>
    <t>Quando são realizadas viagens relacionadas ao projeto, as despesas com hospedagem e transporte (apresentando nota fiscal) são financiáveis, já gastos com alimentação não são financiáveis.</t>
  </si>
  <si>
    <t>Exemplo de Viagens:</t>
  </si>
  <si>
    <t>Planilha para equipe própria</t>
  </si>
  <si>
    <t>Neste caso, deve-se preencher seguindo este exemplo:</t>
  </si>
  <si>
    <t>Para a comprovação da equipe própria, devem ser seguidas as orientações abaixo:</t>
  </si>
  <si>
    <t>NFS</t>
  </si>
  <si>
    <t xml:space="preserve"> </t>
  </si>
  <si>
    <t>Nota Fiscal e DANFE</t>
  </si>
  <si>
    <t>Nota Fiscal de Serviço</t>
  </si>
  <si>
    <t>Recibo de Pagamento de Autônomo</t>
  </si>
  <si>
    <t>CT</t>
  </si>
  <si>
    <t>Conhecimento de Transporte</t>
  </si>
  <si>
    <t>TX</t>
  </si>
  <si>
    <t>Taxas (CREA, Bombeiros, Prefeitura)</t>
  </si>
  <si>
    <t>Treinamento p/ alvenaria estrutural</t>
  </si>
  <si>
    <t>Treinamento p/ steel framing</t>
  </si>
  <si>
    <t>Empresa Construção 101</t>
  </si>
  <si>
    <t>Pagamento de R$1.900,00 p/ NF120 e NF121</t>
  </si>
  <si>
    <t>Projeto de instalação elétrica</t>
  </si>
  <si>
    <t>-</t>
  </si>
  <si>
    <r>
      <t>·</t>
    </r>
    <r>
      <rPr>
        <sz val="7"/>
        <rFont val="Times New Roman"/>
        <family val="1"/>
      </rPr>
      <t xml:space="preserve">       </t>
    </r>
    <r>
      <rPr>
        <sz val="9"/>
        <rFont val="Arial"/>
        <family val="2"/>
      </rPr>
      <t>Apresentação do comprovante da movimentação financeira referente ao efetivo pagamento da remuneração ao membro da equipe (ordem de pagamento ou documento equivalente).</t>
    </r>
  </si>
  <si>
    <r>
      <t>·</t>
    </r>
    <r>
      <rPr>
        <sz val="7"/>
        <rFont val="Times New Roman"/>
        <family val="1"/>
      </rPr>
      <t xml:space="preserve">       </t>
    </r>
    <r>
      <rPr>
        <sz val="9"/>
        <rFont val="Arial"/>
        <family val="2"/>
      </rPr>
      <t>Em “Valor Pago” (coluna M) deve conter o valor exato que foi recebido pelo funcionário referente a aquele período.</t>
    </r>
  </si>
  <si>
    <r>
      <t>·</t>
    </r>
    <r>
      <rPr>
        <sz val="7"/>
        <rFont val="Times New Roman"/>
        <family val="1"/>
      </rPr>
      <t xml:space="preserve">       </t>
    </r>
    <r>
      <rPr>
        <sz val="9"/>
        <rFont val="Arial"/>
        <family val="2"/>
      </rPr>
      <t>Apresentação do recibo de pagamento de salário, "contracheque", ou documento equivalente no qual fique claramente demonstrado o valor da remuneração efetivamente paga ao membro da equipe, e os encargos incidentes.</t>
    </r>
  </si>
  <si>
    <r>
      <t>·</t>
    </r>
    <r>
      <rPr>
        <sz val="7"/>
        <rFont val="Times New Roman"/>
        <family val="1"/>
      </rPr>
      <t xml:space="preserve">       </t>
    </r>
    <r>
      <rPr>
        <sz val="9"/>
        <rFont val="Arial"/>
        <family val="2"/>
      </rPr>
      <t>Devem ser descontados, do valor bruto, vencimentos relativos a horas ausentes, atestados, licenças.</t>
    </r>
  </si>
  <si>
    <t>2) As notas devem ser categorizadas, na "Rubrica" (coluna B), de acordo com as rubricas constantes na aba “instruções” (varia para cada projeto):</t>
  </si>
  <si>
    <t>EQUIPAMENTO NACIONAL FINAMIZÁVEL</t>
  </si>
  <si>
    <t>EQUIPAMENTO NÃO FINAMIZÁVEL</t>
  </si>
  <si>
    <t>MONTAGEM E INSTALAÇÕES ESPECIAIS</t>
  </si>
  <si>
    <t>MARKETING E COMERCIALIZAÇÃO</t>
  </si>
  <si>
    <t>4) Os pagamentos devem ser feitos pela beneficiária do crédito diretamente à empresa emissora da nota fiscal.</t>
  </si>
  <si>
    <t>Transferência bancária (Intrabancária, DOC, TED)</t>
  </si>
  <si>
    <t>5) Códigos de documentos fiscais para o preenchimento da "espécie de documento fiscal" (coluna G) do Mapa de Comprovação:</t>
  </si>
  <si>
    <t>6) Códigos de pagamentos para o preenchimento de "tipo de pagamento" (coluna L) do Mapa de Comprovação:</t>
  </si>
  <si>
    <t>RLE</t>
  </si>
  <si>
    <t>Recibo de Locação de Equipamento</t>
  </si>
  <si>
    <t>Outros - especificar no campo "OBS" (coluna R)</t>
  </si>
  <si>
    <r>
      <t xml:space="preserve">Caso seja muito genérica, deve-se especificar (ex.: Serviços de consultoria </t>
    </r>
    <r>
      <rPr>
        <sz val="9"/>
        <color rgb="FFC00000"/>
        <rFont val="Arial"/>
        <family val="2"/>
      </rPr>
      <t>para desenvolvimento de software</t>
    </r>
    <r>
      <rPr>
        <sz val="9"/>
        <rFont val="Arial"/>
        <family val="2"/>
      </rPr>
      <t>)</t>
    </r>
  </si>
  <si>
    <r>
      <t xml:space="preserve">Casos sejam muitos produtos, deve-se indicar os itens mais relevantes (ex.: tubo de cobre, cx. sifonada, tubulação esgoto, luva, </t>
    </r>
    <r>
      <rPr>
        <sz val="9"/>
        <color rgb="FFC00000"/>
        <rFont val="Arial"/>
        <family val="2"/>
      </rPr>
      <t>...</t>
    </r>
    <r>
      <rPr>
        <sz val="9"/>
        <rFont val="Arial"/>
        <family val="2"/>
      </rPr>
      <t xml:space="preserve">) </t>
    </r>
  </si>
  <si>
    <t>8) O preenchimento de todas as células é obrigatório. Caso não aplicável, preencher com um travessão ( - ).</t>
  </si>
  <si>
    <t>1) A planilha deverá ser preenchida com a listagem das notas fiscais dos investimentos realizados no presente projeto e os respectivos comprovantes de pagamento. Preferencialmente, em ordem crescente de data da nota fiscal.</t>
  </si>
  <si>
    <t>Parcela 1 de 3</t>
  </si>
  <si>
    <t>Parcela 3 de 3</t>
  </si>
  <si>
    <t>Parcela 2 de 3</t>
  </si>
  <si>
    <t>Parcela 1 de 2</t>
  </si>
  <si>
    <t>Parcela 2 de 2 - NÃO REALIZADA</t>
  </si>
  <si>
    <t>Caso o pagamento seja feito em mais de uma parcela, os dados da NF devem ser repetidos para tantas linhas quanto o número de pagamentos e os pagamentos devem ser lançados em linhas diferentes do "valor pago" (coluna O) da aba Mapa de Comprovação:</t>
  </si>
  <si>
    <t>2.3) Mesmo pagamento para mais de uma nota fiscal</t>
  </si>
  <si>
    <t>Caso tenha sido realizado um único pagamento para mais de uma nota fiscal, deve-se especificar em "observações" (coluna R) a quais notas este pagamento se refere.</t>
  </si>
  <si>
    <t xml:space="preserve">2.5) </t>
  </si>
  <si>
    <t>Mesmo pagamento para mais de uma nota fiscal</t>
  </si>
  <si>
    <t>Código</t>
  </si>
  <si>
    <t>Referência</t>
  </si>
  <si>
    <t>Vencimentos</t>
  </si>
  <si>
    <t>Descontos</t>
  </si>
  <si>
    <t>Horas normais</t>
  </si>
  <si>
    <t>INSS</t>
  </si>
  <si>
    <t>Total Vencimentos</t>
  </si>
  <si>
    <t>Total Descontos</t>
  </si>
  <si>
    <t>Valor líquido =</t>
  </si>
  <si>
    <t>Horas atestado</t>
  </si>
  <si>
    <r>
      <t>·</t>
    </r>
    <r>
      <rPr>
        <sz val="7"/>
        <rFont val="Times New Roman"/>
        <family val="1"/>
      </rPr>
      <t xml:space="preserve">       </t>
    </r>
    <r>
      <rPr>
        <sz val="9"/>
        <rFont val="Arial"/>
        <family val="2"/>
      </rPr>
      <t>Na coluna de “Obrigações Patronais” (coluna G), deve ser lançado o valor recolhido pela empresa. Não é a parte do funcionário constante no contracheque.</t>
    </r>
  </si>
  <si>
    <t>Horas licença</t>
  </si>
  <si>
    <t>Exemplos de folha de pagamento:</t>
  </si>
  <si>
    <t>Valor Pago</t>
  </si>
  <si>
    <t>Valor Bruto</t>
  </si>
  <si>
    <t>Não são obrigações patronais</t>
  </si>
  <si>
    <t>Descontar do valor bruto</t>
  </si>
  <si>
    <t>Legenda:</t>
  </si>
  <si>
    <t>Boleto bancário com respectivo comprovante de pagamento</t>
  </si>
  <si>
    <t>Comprovante de agendamento de transferência bancária</t>
  </si>
  <si>
    <r>
      <t>Para qualquer dúvida não sanada pelo manual, entrar em contato com o analista da operação.</t>
    </r>
    <r>
      <rPr>
        <b/>
        <sz val="10"/>
        <rFont val="Arial"/>
        <family val="2"/>
      </rPr>
      <t xml:space="preserve"> </t>
    </r>
  </si>
  <si>
    <t>Cópia de cheque nominal, identificando o beneficiário, com respectivo extrato mostrando a compensação bancária</t>
  </si>
  <si>
    <t>Período de Comprovação:</t>
  </si>
  <si>
    <t>contador</t>
  </si>
  <si>
    <t>Nome do Funcionário</t>
  </si>
  <si>
    <t>Pertence à equipe e está na Rel de Itens?</t>
  </si>
  <si>
    <t>Motivo da viagem</t>
  </si>
  <si>
    <t>Período Viajado</t>
  </si>
  <si>
    <t>TRECHO</t>
  </si>
  <si>
    <t>DOCUMENTO DA DESPESA</t>
  </si>
  <si>
    <t>PAGAMENTO</t>
  </si>
  <si>
    <t>CAMPOS PREENCHIDOS PELO BRDE</t>
  </si>
  <si>
    <t>De (xx/xx/xx)</t>
  </si>
  <si>
    <t>Até (xx/xx/xx)</t>
  </si>
  <si>
    <t>Origem</t>
  </si>
  <si>
    <t>Destino</t>
  </si>
  <si>
    <t>Tipo da despesa</t>
  </si>
  <si>
    <t>Espécie do documento</t>
  </si>
  <si>
    <t>Nº do documento</t>
  </si>
  <si>
    <t>Data</t>
  </si>
  <si>
    <t>Valor do doc (R$)</t>
  </si>
  <si>
    <t>Data de pgto (4)</t>
  </si>
  <si>
    <t>GLOSAS (R$)</t>
  </si>
  <si>
    <t>MOTIVOS DAS GLOSAS/OBSERVAÇÕES</t>
  </si>
  <si>
    <t>TOTAL GLOSADO:</t>
  </si>
  <si>
    <t>Formação / Função no Projeto</t>
  </si>
  <si>
    <t>Salário</t>
  </si>
  <si>
    <t>Obrigações Patronais (R$)</t>
  </si>
  <si>
    <t>Participação no projeto (%)</t>
  </si>
  <si>
    <t xml:space="preserve"> Participação Total (R$)</t>
  </si>
  <si>
    <t>TIPO (3)</t>
  </si>
  <si>
    <t xml:space="preserve">Quadro de Usos </t>
  </si>
  <si>
    <t>Totais Parciais</t>
  </si>
  <si>
    <t>Item do QUF</t>
  </si>
  <si>
    <t>Total Comprovado</t>
  </si>
  <si>
    <t>Valor Glosado</t>
  </si>
  <si>
    <t>Total Aceito</t>
  </si>
  <si>
    <t>TOTAL GERAL</t>
  </si>
  <si>
    <t xml:space="preserve">erro de transferência de valores -&gt;   </t>
  </si>
  <si>
    <t>valor do erro -&gt;</t>
  </si>
  <si>
    <t xml:space="preserve">Parcela: </t>
  </si>
  <si>
    <t>TIPO</t>
  </si>
  <si>
    <t>Data de pagamento</t>
  </si>
  <si>
    <t xml:space="preserve">Descrição Resumida        Materiais ou Serviços                         </t>
  </si>
  <si>
    <t>2.4) Comprovação de equipe própria (Quando esta Rubrica for financiada)</t>
  </si>
  <si>
    <t>2.5) Comprovação de viagens (Quando esta Rubrica for financiada)</t>
  </si>
  <si>
    <t>OUTROS (ESPECIFICAR)</t>
  </si>
  <si>
    <t>E</t>
  </si>
  <si>
    <t>V</t>
  </si>
  <si>
    <t>TOTAL COMPROVADO (Bruto + Obrigações) R$:</t>
  </si>
  <si>
    <t>Pertence à equipe original ou é novo integrante?</t>
  </si>
  <si>
    <t>Valor Bruto Trabalhado (R$)</t>
  </si>
  <si>
    <t>13º + Férias</t>
  </si>
  <si>
    <t>·</t>
  </si>
  <si>
    <t>Novo</t>
  </si>
  <si>
    <t>Original</t>
  </si>
  <si>
    <r>
      <t>·</t>
    </r>
    <r>
      <rPr>
        <sz val="7"/>
        <rFont val="Times New Roman"/>
        <family val="1"/>
      </rPr>
      <t xml:space="preserve">       </t>
    </r>
    <r>
      <rPr>
        <sz val="9"/>
        <rFont val="Arial"/>
        <family val="2"/>
      </rPr>
      <t>A pergunta "Integrante original ou novo integrante?" indica se houve inclusão de pessoas na equipe do projeto. Informar uma das opções:</t>
    </r>
  </si>
  <si>
    <t xml:space="preserve">Tipo de pagamento/comprovante          </t>
  </si>
  <si>
    <t xml:space="preserve">                   RESUMO DO  MAPA DE COMPROVAÇÃO DA APLICAÇÃO DE RECURSOS</t>
  </si>
  <si>
    <t>9) Preencher somente com as notas e comprovantes de pagamentos da etapa atual (não pôr documentos já inseridos em etapas passadas).</t>
  </si>
  <si>
    <t>MAPA DE COMPROVAÇÃO DA APLICAÇÃO DE RECURSOS - EQUIPE PRÓPRIA</t>
  </si>
  <si>
    <t>Data:</t>
  </si>
  <si>
    <r>
      <t>·</t>
    </r>
    <r>
      <rPr>
        <sz val="7"/>
        <rFont val="Times New Roman"/>
        <family val="1"/>
      </rPr>
      <t xml:space="preserve">       </t>
    </r>
    <r>
      <rPr>
        <sz val="9"/>
        <rFont val="Arial"/>
        <family val="2"/>
      </rPr>
      <t>Não se deve preencher linhas no caso das folhas de férias e 13º salário.</t>
    </r>
  </si>
  <si>
    <r>
      <t>·</t>
    </r>
    <r>
      <rPr>
        <sz val="7"/>
        <rFont val="Times New Roman"/>
        <family val="1"/>
      </rPr>
      <t xml:space="preserve">       </t>
    </r>
    <r>
      <rPr>
        <sz val="9"/>
        <rFont val="Arial"/>
        <family val="2"/>
      </rPr>
      <t>Em “Valor Bruto” (coluna E) deve estar o valor exato que consta no contracheque.</t>
    </r>
  </si>
  <si>
    <t>Depósito em conta corrente bancária, identificando o remetente e o beneficiário</t>
  </si>
  <si>
    <t>Origem dos Recursos Financeiros:</t>
  </si>
  <si>
    <t>Cheque não nominal</t>
  </si>
  <si>
    <t>Cheque sem compensação bancária</t>
  </si>
  <si>
    <t>Item não financiado no projeto aprovado</t>
  </si>
  <si>
    <t>Boleto bancário ausente</t>
  </si>
  <si>
    <t></t>
  </si>
  <si>
    <t>Motivos Comuns de Glosa na Comprovação de Gastos com Equipe Própria:</t>
  </si>
  <si>
    <t>Doc. Fis.: Documento Fiscal</t>
  </si>
  <si>
    <t>Comp. PG ausente</t>
  </si>
  <si>
    <t>Comp. PG fora do período aprovado do projeto</t>
  </si>
  <si>
    <t>Comp. PG ilegível</t>
  </si>
  <si>
    <t>Comp. PG inválido</t>
  </si>
  <si>
    <t>Comp. PG para beneficiário diferente do emissor do documento fiscal</t>
  </si>
  <si>
    <t>Doc. Fis. ausente</t>
  </si>
  <si>
    <t>Doc. Fis. com endereço de entrega diferente do endereço do projeto</t>
  </si>
  <si>
    <t>Doc. Fis. inválido</t>
  </si>
  <si>
    <t>Doc. Fis. ilegível</t>
  </si>
  <si>
    <t>Doc. Fis. fora do período aprovado do projeto</t>
  </si>
  <si>
    <t>Doc. Fis. não relacionado ao projeto</t>
  </si>
  <si>
    <t>Doc. Fis. para entrega futura (vide CFOP)</t>
  </si>
  <si>
    <t>Doc. Fis. referente a item importado (vide CST)</t>
  </si>
  <si>
    <t>Folha PG de equipe própria para sócio ou diretor da beneficiária do financiamento</t>
  </si>
  <si>
    <t>Folha PG: Folha de Pagamento</t>
  </si>
  <si>
    <t>Folha PG ausente</t>
  </si>
  <si>
    <t>Comp. PG: Comprovante de Pagamento</t>
  </si>
  <si>
    <t>7) Descrição (coluna C) deve seguir conforme a nota fiscal.</t>
  </si>
  <si>
    <t>Cód.</t>
  </si>
  <si>
    <t>Contrato Nº</t>
  </si>
  <si>
    <t>CNPJ:</t>
  </si>
  <si>
    <t xml:space="preserve">Rubrica </t>
  </si>
  <si>
    <t xml:space="preserve">
MAPA DE COMPROVAÇÃO DA APLICAÇÃO DE RECURSOS - VIAGENS</t>
  </si>
  <si>
    <t>TOTAL PAGO</t>
  </si>
  <si>
    <t>Enviar cada nota juntamente de seu respectivo comprovante na mesma ordem do mapa de comprovação para o analista da operação via e-mail ou correio, de acordo com os seguintes endereços:
PR: Av. João Gualberto, n° 570, CEP: 80.030-900, Curitiba – PR
SC: Avenida Hercílio Luz, 617, CEP: 88020-001, Florianópolis - SC
RS: Rua Uruguai, n° 155 – Térreo, CEP: 90.010-140, Porto Alegre –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</si>
</sst>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_);_(* \(#,##0\);_(* &quot;-&quot;??_);_(@_)"/>
    <numFmt numFmtId="167" formatCode="dd/mm/yy;@"/>
    <numFmt numFmtId="168" formatCode="_([$€-2]* #,##0.00_);_([$€-2]* \(#,##0.00\);_([$€-2]* &quot;-&quot;??_)"/>
  </numFmts>
  <fonts count="52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6"/>
      <color indexed="12"/>
      <name val="Arial"/>
      <family val="2"/>
    </font>
    <font>
      <sz val="7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7"/>
      <name val="Times New Roman"/>
      <family val="1"/>
    </font>
    <font>
      <sz val="9"/>
      <color rgb="FF000000"/>
      <name val="Arial"/>
      <family val="2"/>
    </font>
    <font>
      <b/>
      <sz val="11"/>
      <name val="Calibri"/>
      <family val="2"/>
    </font>
    <font>
      <sz val="9"/>
      <name val="Symbol"/>
      <family val="1"/>
      <charset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/>
      <sz val="9"/>
      <color indexed="10"/>
      <name val="Arial"/>
      <family val="2"/>
    </font>
    <font>
      <b/>
      <u/>
      <sz val="10"/>
      <color rgb="FF0033CC"/>
      <name val="Arial"/>
      <family val="2"/>
    </font>
    <font>
      <b/>
      <u/>
      <sz val="9"/>
      <color rgb="FF0033CC"/>
      <name val="Arial"/>
      <family val="2"/>
    </font>
    <font>
      <sz val="9"/>
      <color rgb="FFC0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1"/>
      <color theme="0"/>
      <name val="Calibri"/>
      <family val="2"/>
    </font>
    <font>
      <b/>
      <u/>
      <sz val="10"/>
      <color theme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1"/>
      <color rgb="FFFF0000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theme="0"/>
      <name val="Arial"/>
      <family val="2"/>
    </font>
    <font>
      <sz val="10"/>
      <name val="Webdings"/>
      <family val="1"/>
      <charset val="2"/>
    </font>
    <font>
      <b/>
      <sz val="9"/>
      <color indexed="8"/>
      <name val="Arial"/>
      <family val="2"/>
    </font>
    <font>
      <sz val="9"/>
      <color rgb="FFFF0000"/>
      <name val="Arial"/>
      <family val="2"/>
    </font>
    <font>
      <sz val="8"/>
      <color rgb="FF000000"/>
      <name val="Tahoma"/>
      <family val="2"/>
    </font>
    <font>
      <b/>
      <sz val="10"/>
      <color theme="0"/>
      <name val="Arial"/>
      <family val="2"/>
    </font>
    <font>
      <sz val="9"/>
      <name val="Wingdings"/>
      <charset val="2"/>
    </font>
    <font>
      <sz val="10"/>
      <name val="Wingdings"/>
      <charset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theme="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8" tint="0.39997558519241921"/>
      </top>
      <bottom/>
      <diagonal/>
    </border>
    <border>
      <left style="thin">
        <color indexed="64"/>
      </left>
      <right/>
      <top style="thin">
        <color theme="8" tint="0.3999755851924192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2">
    <xf numFmtId="0" fontId="0" fillId="0" borderId="0" xfId="0"/>
    <xf numFmtId="14" fontId="8" fillId="2" borderId="6" xfId="0" applyNumberFormat="1" applyFont="1" applyFill="1" applyBorder="1" applyAlignment="1" applyProtection="1">
      <alignment horizontal="center" vertical="center"/>
      <protection locked="0"/>
    </xf>
    <xf numFmtId="1" fontId="8" fillId="2" borderId="14" xfId="2" applyNumberFormat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6" fontId="2" fillId="0" borderId="0" xfId="2" applyNumberFormat="1" applyFont="1" applyAlignment="1" applyProtection="1">
      <alignment horizontal="center" vertical="center"/>
      <protection locked="0"/>
    </xf>
    <xf numFmtId="165" fontId="2" fillId="0" borderId="0" xfId="2" applyFont="1" applyAlignment="1" applyProtection="1">
      <alignment horizontal="center" vertical="center"/>
      <protection locked="0"/>
    </xf>
    <xf numFmtId="164" fontId="2" fillId="0" borderId="0" xfId="1" applyFont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167" fontId="8" fillId="2" borderId="16" xfId="2" applyNumberFormat="1" applyFont="1" applyFill="1" applyBorder="1" applyAlignment="1" applyProtection="1">
      <alignment horizontal="center" vertical="center"/>
      <protection locked="0"/>
    </xf>
    <xf numFmtId="14" fontId="8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7" xfId="1" applyFont="1" applyFill="1" applyBorder="1" applyAlignment="1" applyProtection="1">
      <alignment horizontal="center" vertical="center"/>
      <protection locked="0"/>
    </xf>
    <xf numFmtId="164" fontId="8" fillId="3" borderId="23" xfId="1" applyFont="1" applyFill="1" applyBorder="1" applyAlignment="1" applyProtection="1">
      <alignment horizontal="center" vertical="center"/>
      <protection locked="0"/>
    </xf>
    <xf numFmtId="0" fontId="8" fillId="2" borderId="23" xfId="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2" applyNumberFormat="1" applyFont="1" applyAlignment="1" applyProtection="1">
      <alignment horizontal="center" vertical="center" wrapText="1"/>
      <protection locked="0"/>
    </xf>
    <xf numFmtId="165" fontId="11" fillId="0" borderId="1" xfId="2" applyFont="1" applyFill="1" applyBorder="1" applyAlignment="1" applyProtection="1">
      <alignment horizontal="center" textRotation="90"/>
      <protection hidden="1"/>
    </xf>
    <xf numFmtId="14" fontId="11" fillId="0" borderId="1" xfId="0" applyNumberFormat="1" applyFont="1" applyFill="1" applyBorder="1" applyAlignment="1" applyProtection="1">
      <alignment horizontal="center" textRotation="90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textRotation="90"/>
      <protection hidden="1"/>
    </xf>
    <xf numFmtId="49" fontId="8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1" applyNumberFormat="1" applyFont="1" applyAlignment="1" applyProtection="1">
      <alignment horizontal="center" vertical="center"/>
      <protection locked="0"/>
    </xf>
    <xf numFmtId="1" fontId="8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8" fillId="2" borderId="16" xfId="2" applyNumberFormat="1" applyFont="1" applyFill="1" applyBorder="1" applyAlignment="1" applyProtection="1">
      <alignment horizontal="center" vertical="center" wrapText="1"/>
      <protection locked="0"/>
    </xf>
    <xf numFmtId="164" fontId="8" fillId="2" borderId="13" xfId="1" applyFont="1" applyFill="1" applyBorder="1" applyAlignment="1" applyProtection="1">
      <alignment horizontal="center" vertical="center" wrapText="1"/>
      <protection locked="0"/>
    </xf>
    <xf numFmtId="164" fontId="8" fillId="2" borderId="13" xfId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hidden="1"/>
    </xf>
    <xf numFmtId="166" fontId="2" fillId="0" borderId="0" xfId="2" applyNumberFormat="1" applyFont="1" applyAlignment="1" applyProtection="1">
      <alignment horizontal="center"/>
      <protection hidden="1"/>
    </xf>
    <xf numFmtId="164" fontId="2" fillId="0" borderId="0" xfId="1" applyFont="1" applyAlignment="1" applyProtection="1">
      <alignment horizontal="center"/>
      <protection hidden="1"/>
    </xf>
    <xf numFmtId="0" fontId="10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vertical="center"/>
      <protection hidden="1"/>
    </xf>
    <xf numFmtId="14" fontId="3" fillId="2" borderId="15" xfId="0" applyNumberFormat="1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horizontal="center" vertical="center"/>
      <protection hidden="1"/>
    </xf>
    <xf numFmtId="14" fontId="3" fillId="2" borderId="24" xfId="0" applyNumberFormat="1" applyFont="1" applyFill="1" applyBorder="1" applyAlignment="1" applyProtection="1">
      <alignment vertical="center"/>
      <protection hidden="1"/>
    </xf>
    <xf numFmtId="0" fontId="3" fillId="2" borderId="10" xfId="0" applyFont="1" applyFill="1" applyBorder="1" applyAlignment="1" applyProtection="1">
      <alignment horizontal="right" vertical="center" indent="1"/>
      <protection hidden="1"/>
    </xf>
    <xf numFmtId="0" fontId="3" fillId="2" borderId="15" xfId="0" applyFont="1" applyFill="1" applyBorder="1" applyAlignment="1" applyProtection="1">
      <alignment horizontal="right" vertical="center" indent="1"/>
      <protection hidden="1"/>
    </xf>
    <xf numFmtId="0" fontId="3" fillId="2" borderId="24" xfId="0" applyNumberFormat="1" applyFont="1" applyFill="1" applyBorder="1" applyAlignment="1" applyProtection="1">
      <alignment horizontal="left" vertical="center" indent="1"/>
      <protection hidden="1"/>
    </xf>
    <xf numFmtId="0" fontId="13" fillId="0" borderId="0" xfId="0" applyFont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 indent="1"/>
      <protection hidden="1"/>
    </xf>
    <xf numFmtId="166" fontId="7" fillId="0" borderId="0" xfId="2" applyNumberFormat="1" applyFont="1" applyFill="1" applyBorder="1" applyAlignment="1" applyProtection="1">
      <alignment horizontal="left" vertical="center" indent="1"/>
      <protection hidden="1"/>
    </xf>
    <xf numFmtId="0" fontId="7" fillId="0" borderId="0" xfId="0" applyNumberFormat="1" applyFont="1" applyFill="1" applyBorder="1" applyAlignment="1" applyProtection="1">
      <alignment horizontal="left" vertical="center" inden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166" fontId="2" fillId="4" borderId="19" xfId="2" applyNumberFormat="1" applyFont="1" applyFill="1" applyBorder="1" applyAlignment="1" applyProtection="1">
      <alignment horizontal="center" vertical="center" wrapText="1"/>
      <protection hidden="1"/>
    </xf>
    <xf numFmtId="166" fontId="2" fillId="4" borderId="20" xfId="2" applyNumberFormat="1" applyFont="1" applyFill="1" applyBorder="1" applyAlignment="1" applyProtection="1">
      <alignment horizontal="center" vertical="center" wrapText="1"/>
      <protection hidden="1"/>
    </xf>
    <xf numFmtId="0" fontId="2" fillId="4" borderId="20" xfId="0" applyFont="1" applyFill="1" applyBorder="1" applyAlignment="1" applyProtection="1">
      <alignment horizontal="center" vertical="center"/>
      <protection hidden="1"/>
    </xf>
    <xf numFmtId="164" fontId="2" fillId="4" borderId="20" xfId="1" applyFont="1" applyFill="1" applyBorder="1" applyAlignment="1" applyProtection="1">
      <alignment horizontal="center" vertical="center" wrapText="1"/>
      <protection hidden="1"/>
    </xf>
    <xf numFmtId="164" fontId="2" fillId="4" borderId="21" xfId="1" applyFont="1" applyFill="1" applyBorder="1" applyAlignment="1" applyProtection="1">
      <alignment horizontal="center" vertical="center" wrapText="1"/>
      <protection hidden="1"/>
    </xf>
    <xf numFmtId="0" fontId="2" fillId="5" borderId="19" xfId="0" applyFont="1" applyFill="1" applyBorder="1" applyAlignment="1" applyProtection="1">
      <alignment horizontal="center" vertical="center" wrapText="1"/>
      <protection hidden="1"/>
    </xf>
    <xf numFmtId="0" fontId="2" fillId="5" borderId="22" xfId="0" applyFont="1" applyFill="1" applyBorder="1" applyAlignment="1" applyProtection="1">
      <alignment horizontal="center" vertical="center" wrapText="1"/>
      <protection hidden="1"/>
    </xf>
    <xf numFmtId="49" fontId="2" fillId="5" borderId="20" xfId="2" applyNumberFormat="1" applyFont="1" applyFill="1" applyBorder="1" applyAlignment="1" applyProtection="1">
      <alignment horizontal="center" vertical="center" wrapText="1"/>
      <protection hidden="1"/>
    </xf>
    <xf numFmtId="49" fontId="2" fillId="5" borderId="21" xfId="2" applyNumberFormat="1" applyFont="1" applyFill="1" applyBorder="1" applyAlignment="1" applyProtection="1">
      <alignment horizontal="center" vertical="center" wrapText="1"/>
      <protection hidden="1"/>
    </xf>
    <xf numFmtId="165" fontId="2" fillId="3" borderId="9" xfId="2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textRotation="90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166" fontId="2" fillId="0" borderId="15" xfId="2" applyNumberFormat="1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164" fontId="2" fillId="0" borderId="15" xfId="1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49" fontId="2" fillId="0" borderId="15" xfId="2" applyNumberFormat="1" applyFont="1" applyBorder="1" applyAlignment="1" applyProtection="1">
      <alignment horizontal="center" vertical="center" wrapText="1"/>
      <protection hidden="1"/>
    </xf>
    <xf numFmtId="165" fontId="2" fillId="0" borderId="3" xfId="2" applyFont="1" applyFill="1" applyBorder="1" applyAlignment="1" applyProtection="1">
      <alignment horizontal="center" vertical="center" wrapText="1"/>
      <protection hidden="1"/>
    </xf>
    <xf numFmtId="0" fontId="2" fillId="0" borderId="3" xfId="0" applyNumberFormat="1" applyFont="1" applyBorder="1" applyAlignment="1" applyProtection="1">
      <alignment horizontal="center" vertical="center" wrapText="1"/>
      <protection hidden="1"/>
    </xf>
    <xf numFmtId="0" fontId="8" fillId="2" borderId="10" xfId="0" applyFont="1" applyFill="1" applyBorder="1" applyAlignment="1" applyProtection="1">
      <alignment horizontal="left" vertical="center" indent="1"/>
      <protection hidden="1"/>
    </xf>
    <xf numFmtId="0" fontId="8" fillId="2" borderId="15" xfId="0" applyFont="1" applyFill="1" applyBorder="1" applyAlignment="1" applyProtection="1">
      <alignment horizontal="left" vertical="center" indent="1"/>
      <protection hidden="1"/>
    </xf>
    <xf numFmtId="165" fontId="8" fillId="2" borderId="15" xfId="2" applyFont="1" applyFill="1" applyBorder="1" applyAlignment="1" applyProtection="1">
      <alignment horizontal="left" vertical="center" indent="1"/>
      <protection hidden="1"/>
    </xf>
    <xf numFmtId="0" fontId="8" fillId="2" borderId="9" xfId="0" applyNumberFormat="1" applyFont="1" applyFill="1" applyBorder="1" applyAlignment="1" applyProtection="1">
      <alignment horizontal="left" vertical="center" indent="1"/>
      <protection hidden="1"/>
    </xf>
    <xf numFmtId="0" fontId="16" fillId="6" borderId="0" xfId="5" applyFont="1" applyFill="1" applyAlignment="1" applyProtection="1">
      <alignment horizontal="center" vertical="center"/>
    </xf>
    <xf numFmtId="0" fontId="17" fillId="0" borderId="0" xfId="5" quotePrefix="1" applyFont="1" applyFill="1" applyBorder="1" applyAlignment="1" applyProtection="1">
      <alignment horizontal="left" vertical="center"/>
    </xf>
    <xf numFmtId="0" fontId="18" fillId="0" borderId="1" xfId="5" applyFont="1" applyBorder="1" applyProtection="1"/>
    <xf numFmtId="0" fontId="18" fillId="0" borderId="27" xfId="5" applyFont="1" applyBorder="1" applyProtection="1"/>
    <xf numFmtId="0" fontId="18" fillId="0" borderId="32" xfId="5" applyFont="1" applyFill="1" applyBorder="1" applyAlignment="1" applyProtection="1">
      <alignment horizontal="left" vertical="center" wrapText="1"/>
    </xf>
    <xf numFmtId="0" fontId="19" fillId="0" borderId="32" xfId="5" applyFont="1" applyFill="1" applyBorder="1" applyAlignment="1" applyProtection="1">
      <alignment horizontal="left" wrapText="1"/>
    </xf>
    <xf numFmtId="0" fontId="19" fillId="0" borderId="33" xfId="5" applyFont="1" applyFill="1" applyBorder="1" applyAlignment="1" applyProtection="1">
      <alignment horizontal="left" wrapText="1"/>
    </xf>
    <xf numFmtId="0" fontId="18" fillId="0" borderId="0" xfId="5" applyFont="1" applyFill="1" applyBorder="1" applyAlignment="1" applyProtection="1">
      <alignment horizontal="left" vertical="center" wrapText="1"/>
    </xf>
    <xf numFmtId="0" fontId="18" fillId="0" borderId="0" xfId="5" applyFont="1" applyBorder="1" applyAlignment="1" applyProtection="1"/>
    <xf numFmtId="0" fontId="18" fillId="0" borderId="0" xfId="5" applyFont="1" applyBorder="1" applyProtection="1"/>
    <xf numFmtId="0" fontId="18" fillId="0" borderId="18" xfId="5" applyFont="1" applyBorder="1" applyProtection="1"/>
    <xf numFmtId="0" fontId="18" fillId="0" borderId="3" xfId="5" applyFont="1" applyBorder="1" applyAlignment="1" applyProtection="1"/>
    <xf numFmtId="0" fontId="18" fillId="0" borderId="5" xfId="5" applyFont="1" applyBorder="1" applyAlignment="1" applyProtection="1"/>
    <xf numFmtId="0" fontId="1" fillId="0" borderId="0" xfId="5" applyProtection="1"/>
    <xf numFmtId="0" fontId="19" fillId="0" borderId="0" xfId="5" applyFont="1" applyFill="1" applyBorder="1" applyAlignment="1" applyProtection="1">
      <alignment horizontal="left" wrapText="1"/>
    </xf>
    <xf numFmtId="0" fontId="19" fillId="0" borderId="1" xfId="5" applyFont="1" applyFill="1" applyBorder="1" applyAlignment="1" applyProtection="1">
      <alignment horizontal="left" wrapText="1"/>
    </xf>
    <xf numFmtId="0" fontId="18" fillId="0" borderId="0" xfId="5" applyFont="1" applyFill="1" applyBorder="1" applyAlignment="1" applyProtection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8" fillId="0" borderId="27" xfId="5" applyFont="1" applyBorder="1" applyAlignment="1" applyProtection="1">
      <alignment horizontal="left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5" applyFont="1" applyFill="1" applyBorder="1" applyAlignment="1" applyProtection="1">
      <alignment horizontal="left" vertical="center" wrapText="1"/>
    </xf>
    <xf numFmtId="0" fontId="20" fillId="0" borderId="0" xfId="5" applyFont="1" applyFill="1" applyBorder="1" applyAlignment="1" applyProtection="1">
      <alignment horizontal="left" vertical="center" wrapText="1"/>
    </xf>
    <xf numFmtId="0" fontId="18" fillId="0" borderId="0" xfId="5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0" fillId="0" borderId="0" xfId="5" applyFont="1" applyFill="1" applyBorder="1" applyAlignment="1" applyProtection="1">
      <alignment vertical="center" wrapText="1"/>
    </xf>
    <xf numFmtId="0" fontId="25" fillId="0" borderId="0" xfId="6" applyFill="1" applyBorder="1" applyAlignment="1" applyProtection="1">
      <alignment vertical="center" wrapText="1"/>
    </xf>
    <xf numFmtId="0" fontId="27" fillId="0" borderId="0" xfId="0" applyFont="1" applyAlignment="1">
      <alignment vertical="center"/>
    </xf>
    <xf numFmtId="0" fontId="18" fillId="0" borderId="0" xfId="0" applyFont="1" applyAlignment="1"/>
    <xf numFmtId="0" fontId="20" fillId="9" borderId="12" xfId="0" applyNumberFormat="1" applyFont="1" applyFill="1" applyBorder="1" applyAlignment="1">
      <alignment horizontal="left" vertical="center"/>
    </xf>
    <xf numFmtId="0" fontId="20" fillId="9" borderId="40" xfId="0" applyFont="1" applyFill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 wrapText="1"/>
    </xf>
    <xf numFmtId="0" fontId="18" fillId="9" borderId="12" xfId="0" applyFont="1" applyFill="1" applyBorder="1" applyAlignment="1">
      <alignment horizontal="left" vertical="center"/>
    </xf>
    <xf numFmtId="0" fontId="18" fillId="9" borderId="40" xfId="0" applyFont="1" applyFill="1" applyBorder="1" applyAlignment="1">
      <alignment horizontal="left" vertical="center" wrapText="1"/>
    </xf>
    <xf numFmtId="0" fontId="26" fillId="0" borderId="0" xfId="6" applyFont="1" applyFill="1" applyBorder="1" applyAlignment="1" applyProtection="1">
      <alignment vertical="center" wrapText="1"/>
    </xf>
    <xf numFmtId="0" fontId="20" fillId="0" borderId="0" xfId="0" applyFont="1" applyAlignment="1">
      <alignment horizontal="left" vertical="center"/>
    </xf>
    <xf numFmtId="0" fontId="1" fillId="0" borderId="0" xfId="5" applyFont="1" applyProtection="1"/>
    <xf numFmtId="0" fontId="25" fillId="0" borderId="0" xfId="6" applyAlignment="1">
      <alignment vertical="center"/>
    </xf>
    <xf numFmtId="0" fontId="28" fillId="0" borderId="0" xfId="5" applyFont="1" applyFill="1" applyBorder="1" applyAlignment="1" applyProtection="1">
      <alignment horizontal="left" wrapText="1"/>
    </xf>
    <xf numFmtId="0" fontId="30" fillId="0" borderId="0" xfId="5" applyFont="1" applyFill="1" applyBorder="1" applyAlignment="1" applyProtection="1">
      <alignment horizontal="left" vertical="center" wrapText="1"/>
    </xf>
    <xf numFmtId="0" fontId="1" fillId="0" borderId="12" xfId="5" applyBorder="1" applyProtection="1"/>
    <xf numFmtId="0" fontId="1" fillId="0" borderId="40" xfId="5" applyBorder="1" applyProtection="1"/>
    <xf numFmtId="0" fontId="1" fillId="9" borderId="12" xfId="5" applyFill="1" applyBorder="1" applyProtection="1"/>
    <xf numFmtId="0" fontId="1" fillId="9" borderId="40" xfId="5" applyFill="1" applyBorder="1" applyProtection="1"/>
    <xf numFmtId="0" fontId="1" fillId="9" borderId="34" xfId="5" applyFill="1" applyBorder="1" applyProtection="1"/>
    <xf numFmtId="0" fontId="1" fillId="9" borderId="35" xfId="5" applyFill="1" applyBorder="1" applyProtection="1"/>
    <xf numFmtId="0" fontId="18" fillId="0" borderId="0" xfId="0" applyFont="1" applyAlignment="1">
      <alignment horizontal="left" vertical="center" wrapText="1"/>
    </xf>
    <xf numFmtId="0" fontId="18" fillId="0" borderId="0" xfId="5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horizontal="left"/>
    </xf>
    <xf numFmtId="0" fontId="18" fillId="0" borderId="3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 wrapText="1"/>
    </xf>
    <xf numFmtId="0" fontId="1" fillId="8" borderId="12" xfId="5" applyFill="1" applyBorder="1" applyProtection="1"/>
    <xf numFmtId="0" fontId="1" fillId="8" borderId="40" xfId="5" applyFill="1" applyBorder="1" applyProtection="1"/>
    <xf numFmtId="0" fontId="18" fillId="8" borderId="12" xfId="0" applyFont="1" applyFill="1" applyBorder="1" applyAlignment="1">
      <alignment horizontal="left" vertical="center"/>
    </xf>
    <xf numFmtId="0" fontId="18" fillId="8" borderId="40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12" xfId="0" applyNumberFormat="1" applyFont="1" applyFill="1" applyBorder="1" applyAlignment="1">
      <alignment horizontal="left" vertical="center"/>
    </xf>
    <xf numFmtId="0" fontId="20" fillId="0" borderId="40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11" borderId="27" xfId="5" applyFont="1" applyFill="1" applyBorder="1" applyProtection="1"/>
    <xf numFmtId="0" fontId="19" fillId="11" borderId="0" xfId="5" applyFont="1" applyFill="1" applyBorder="1" applyAlignment="1" applyProtection="1">
      <alignment horizontal="left" wrapText="1"/>
    </xf>
    <xf numFmtId="0" fontId="19" fillId="11" borderId="1" xfId="5" applyFont="1" applyFill="1" applyBorder="1" applyAlignment="1" applyProtection="1">
      <alignment horizontal="left" wrapText="1"/>
    </xf>
    <xf numFmtId="0" fontId="33" fillId="11" borderId="27" xfId="5" applyFont="1" applyFill="1" applyBorder="1" applyProtection="1"/>
    <xf numFmtId="0" fontId="34" fillId="11" borderId="0" xfId="0" applyFont="1" applyFill="1" applyAlignment="1">
      <alignment vertical="center"/>
    </xf>
    <xf numFmtId="0" fontId="33" fillId="11" borderId="0" xfId="5" applyFont="1" applyFill="1" applyBorder="1" applyAlignment="1" applyProtection="1">
      <alignment horizontal="left" wrapText="1"/>
    </xf>
    <xf numFmtId="0" fontId="33" fillId="11" borderId="1" xfId="5" applyFont="1" applyFill="1" applyBorder="1" applyAlignment="1" applyProtection="1">
      <alignment horizontal="left" wrapText="1"/>
    </xf>
    <xf numFmtId="0" fontId="34" fillId="11" borderId="0" xfId="0" applyFont="1" applyFill="1" applyAlignment="1">
      <alignment horizontal="left" vertical="center"/>
    </xf>
    <xf numFmtId="0" fontId="18" fillId="0" borderId="0" xfId="0" applyFont="1"/>
    <xf numFmtId="0" fontId="36" fillId="8" borderId="28" xfId="0" applyFont="1" applyFill="1" applyBorder="1" applyAlignment="1">
      <alignment vertical="center"/>
    </xf>
    <xf numFmtId="0" fontId="6" fillId="8" borderId="36" xfId="0" applyFont="1" applyFill="1" applyBorder="1" applyAlignment="1">
      <alignment vertical="center"/>
    </xf>
    <xf numFmtId="0" fontId="6" fillId="8" borderId="0" xfId="0" applyFont="1" applyFill="1" applyBorder="1" applyAlignment="1">
      <alignment vertical="center"/>
    </xf>
    <xf numFmtId="0" fontId="6" fillId="8" borderId="37" xfId="0" applyFont="1" applyFill="1" applyBorder="1" applyAlignment="1">
      <alignment vertical="center"/>
    </xf>
    <xf numFmtId="0" fontId="6" fillId="8" borderId="11" xfId="0" applyFont="1" applyFill="1" applyBorder="1" applyAlignment="1">
      <alignment vertical="center"/>
    </xf>
    <xf numFmtId="0" fontId="6" fillId="8" borderId="38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0" fontId="6" fillId="8" borderId="34" xfId="0" applyFont="1" applyFill="1" applyBorder="1" applyAlignment="1">
      <alignment horizontal="left" vertical="center"/>
    </xf>
    <xf numFmtId="0" fontId="6" fillId="8" borderId="32" xfId="0" applyFont="1" applyFill="1" applyBorder="1" applyAlignment="1">
      <alignment horizontal="left" vertical="center"/>
    </xf>
    <xf numFmtId="0" fontId="6" fillId="8" borderId="32" xfId="0" applyFont="1" applyFill="1" applyBorder="1" applyAlignment="1">
      <alignment vertical="center"/>
    </xf>
    <xf numFmtId="0" fontId="6" fillId="8" borderId="35" xfId="0" applyFont="1" applyFill="1" applyBorder="1" applyAlignment="1">
      <alignment vertical="center"/>
    </xf>
    <xf numFmtId="0" fontId="6" fillId="8" borderId="36" xfId="0" applyFont="1" applyFill="1" applyBorder="1" applyAlignment="1">
      <alignment horizontal="left" vertical="center"/>
    </xf>
    <xf numFmtId="0" fontId="6" fillId="8" borderId="0" xfId="0" applyFont="1" applyFill="1" applyBorder="1" applyAlignment="1">
      <alignment horizontal="left" vertical="center"/>
    </xf>
    <xf numFmtId="0" fontId="6" fillId="8" borderId="11" xfId="0" applyFont="1" applyFill="1" applyBorder="1" applyAlignment="1">
      <alignment horizontal="left" vertical="center"/>
    </xf>
    <xf numFmtId="0" fontId="6" fillId="8" borderId="38" xfId="0" applyFont="1" applyFill="1" applyBorder="1" applyAlignment="1">
      <alignment horizontal="left" vertical="center"/>
    </xf>
    <xf numFmtId="0" fontId="6" fillId="8" borderId="39" xfId="0" applyFont="1" applyFill="1" applyBorder="1" applyAlignment="1">
      <alignment vertical="center"/>
    </xf>
    <xf numFmtId="0" fontId="18" fillId="15" borderId="0" xfId="0" applyFont="1" applyFill="1" applyAlignment="1">
      <alignment horizontal="left"/>
    </xf>
    <xf numFmtId="0" fontId="18" fillId="9" borderId="0" xfId="0" applyFont="1" applyFill="1" applyAlignment="1">
      <alignment horizontal="left"/>
    </xf>
    <xf numFmtId="0" fontId="18" fillId="12" borderId="0" xfId="0" applyFont="1" applyFill="1" applyAlignment="1">
      <alignment horizontal="left"/>
    </xf>
    <xf numFmtId="0" fontId="18" fillId="14" borderId="0" xfId="0" applyFont="1" applyFill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8" fillId="0" borderId="0" xfId="5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5" applyFont="1" applyFill="1" applyBorder="1" applyAlignment="1" applyProtection="1">
      <alignment horizontal="left" vertical="center" wrapText="1"/>
    </xf>
    <xf numFmtId="0" fontId="18" fillId="9" borderId="35" xfId="0" applyFont="1" applyFill="1" applyBorder="1" applyAlignment="1">
      <alignment vertical="center"/>
    </xf>
    <xf numFmtId="0" fontId="18" fillId="9" borderId="34" xfId="0" applyFont="1" applyFill="1" applyBorder="1" applyAlignment="1"/>
    <xf numFmtId="0" fontId="5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28" xfId="0" applyFont="1" applyFill="1" applyBorder="1" applyAlignment="1" applyProtection="1">
      <alignment horizontal="left" vertical="center" wrapText="1"/>
      <protection locked="0"/>
    </xf>
    <xf numFmtId="165" fontId="8" fillId="0" borderId="28" xfId="7" applyFont="1" applyFill="1" applyBorder="1" applyAlignment="1" applyProtection="1">
      <alignment horizontal="center" vertical="center" wrapText="1"/>
      <protection locked="0"/>
    </xf>
    <xf numFmtId="14" fontId="8" fillId="0" borderId="28" xfId="0" applyNumberFormat="1" applyFont="1" applyFill="1" applyBorder="1" applyAlignment="1" applyProtection="1">
      <alignment horizontal="center" vertical="center"/>
      <protection locked="0"/>
    </xf>
    <xf numFmtId="1" fontId="8" fillId="0" borderId="28" xfId="0" applyNumberFormat="1" applyFont="1" applyFill="1" applyBorder="1" applyAlignment="1" applyProtection="1">
      <alignment horizontal="center" vertical="center"/>
      <protection locked="0"/>
    </xf>
    <xf numFmtId="4" fontId="8" fillId="0" borderId="28" xfId="0" applyNumberFormat="1" applyFont="1" applyFill="1" applyBorder="1" applyAlignment="1" applyProtection="1">
      <alignment horizontal="center" vertical="center"/>
      <protection locked="0"/>
    </xf>
    <xf numFmtId="167" fontId="8" fillId="0" borderId="28" xfId="7" applyNumberFormat="1" applyFont="1" applyFill="1" applyBorder="1" applyAlignment="1" applyProtection="1">
      <alignment horizontal="center" vertical="center"/>
      <protection locked="0"/>
    </xf>
    <xf numFmtId="165" fontId="8" fillId="0" borderId="28" xfId="7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65" fontId="2" fillId="0" borderId="0" xfId="7" applyFont="1" applyAlignment="1" applyProtection="1">
      <alignment horizontal="center" vertical="center"/>
      <protection locked="0"/>
    </xf>
    <xf numFmtId="165" fontId="2" fillId="0" borderId="0" xfId="7" applyFont="1" applyAlignment="1" applyProtection="1">
      <alignment horizontal="center" vertical="center" wrapText="1"/>
      <protection locked="0"/>
    </xf>
    <xf numFmtId="164" fontId="2" fillId="0" borderId="0" xfId="8" applyFont="1" applyAlignment="1" applyProtection="1">
      <alignment horizontal="center" vertical="center"/>
      <protection locked="0"/>
    </xf>
    <xf numFmtId="9" fontId="5" fillId="0" borderId="0" xfId="0" applyNumberFormat="1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/>
    </xf>
    <xf numFmtId="9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9" fontId="5" fillId="0" borderId="0" xfId="0" applyNumberFormat="1" applyFont="1" applyFill="1" applyBorder="1" applyAlignment="1" applyProtection="1">
      <alignment horizontal="center" vertical="center"/>
      <protection locked="0"/>
    </xf>
    <xf numFmtId="9" fontId="2" fillId="0" borderId="0" xfId="8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hidden="1"/>
    </xf>
    <xf numFmtId="14" fontId="3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0" fillId="0" borderId="4" xfId="0" applyFont="1" applyBorder="1" applyAlignment="1">
      <alignment horizontal="center" vertical="top"/>
    </xf>
    <xf numFmtId="0" fontId="2" fillId="0" borderId="4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4" fillId="2" borderId="9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6" fontId="4" fillId="0" borderId="10" xfId="2" applyNumberFormat="1" applyFont="1" applyBorder="1" applyAlignment="1">
      <alignment horizontal="center" vertical="center"/>
    </xf>
    <xf numFmtId="165" fontId="4" fillId="0" borderId="10" xfId="2" applyFont="1" applyBorder="1" applyAlignment="1">
      <alignment horizontal="center" vertical="center"/>
    </xf>
    <xf numFmtId="49" fontId="2" fillId="0" borderId="9" xfId="2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65" fontId="4" fillId="0" borderId="7" xfId="0" applyNumberFormat="1" applyFont="1" applyBorder="1" applyAlignment="1">
      <alignment horizontal="center" vertical="center"/>
    </xf>
    <xf numFmtId="165" fontId="41" fillId="3" borderId="14" xfId="2" applyFont="1" applyFill="1" applyBorder="1" applyAlignment="1">
      <alignment horizontal="center" vertical="center"/>
    </xf>
    <xf numFmtId="165" fontId="2" fillId="0" borderId="7" xfId="2" applyFont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/>
    </xf>
    <xf numFmtId="165" fontId="41" fillId="17" borderId="14" xfId="2" applyFont="1" applyFill="1" applyBorder="1" applyAlignment="1">
      <alignment horizontal="center" vertical="center"/>
    </xf>
    <xf numFmtId="165" fontId="2" fillId="2" borderId="7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5" fontId="42" fillId="0" borderId="9" xfId="0" applyNumberFormat="1" applyFont="1" applyBorder="1" applyAlignment="1">
      <alignment horizontal="left" vertical="center"/>
    </xf>
    <xf numFmtId="165" fontId="42" fillId="3" borderId="10" xfId="2" applyFont="1" applyFill="1" applyBorder="1" applyAlignment="1">
      <alignment horizontal="center" vertical="center"/>
    </xf>
    <xf numFmtId="164" fontId="42" fillId="0" borderId="9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/>
    </xf>
    <xf numFmtId="165" fontId="9" fillId="0" borderId="0" xfId="2" applyFont="1" applyBorder="1" applyAlignment="1">
      <alignment horizontal="right"/>
    </xf>
    <xf numFmtId="165" fontId="41" fillId="0" borderId="2" xfId="2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18" fillId="0" borderId="0" xfId="0" applyFont="1" applyAlignment="1">
      <alignment horizontal="left" vertical="center" wrapText="1"/>
    </xf>
    <xf numFmtId="0" fontId="4" fillId="18" borderId="14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6" fillId="9" borderId="12" xfId="0" applyFont="1" applyFill="1" applyBorder="1" applyAlignment="1"/>
    <xf numFmtId="0" fontId="6" fillId="9" borderId="39" xfId="0" applyFont="1" applyFill="1" applyBorder="1" applyAlignment="1"/>
    <xf numFmtId="0" fontId="6" fillId="9" borderId="40" xfId="0" applyFont="1" applyFill="1" applyBorder="1" applyAlignment="1"/>
    <xf numFmtId="0" fontId="6" fillId="0" borderId="12" xfId="0" applyFont="1" applyFill="1" applyBorder="1" applyAlignment="1"/>
    <xf numFmtId="0" fontId="6" fillId="0" borderId="39" xfId="0" applyFont="1" applyFill="1" applyBorder="1" applyAlignment="1"/>
    <xf numFmtId="0" fontId="6" fillId="0" borderId="40" xfId="0" applyFont="1" applyFill="1" applyBorder="1" applyAlignment="1"/>
    <xf numFmtId="0" fontId="43" fillId="16" borderId="0" xfId="0" applyFont="1" applyFill="1" applyAlignment="1" applyProtection="1">
      <alignment horizontal="center" vertical="center"/>
    </xf>
    <xf numFmtId="0" fontId="43" fillId="16" borderId="0" xfId="0" applyFont="1" applyFill="1" applyAlignment="1" applyProtection="1">
      <alignment horizontal="center"/>
      <protection hidden="1"/>
    </xf>
    <xf numFmtId="0" fontId="43" fillId="16" borderId="0" xfId="0" applyFont="1" applyFill="1" applyAlignment="1" applyProtection="1">
      <alignment horizontal="center" vertical="center"/>
      <protection locked="0"/>
    </xf>
    <xf numFmtId="0" fontId="18" fillId="0" borderId="0" xfId="5" applyFont="1" applyFill="1" applyBorder="1" applyAlignment="1" applyProtection="1">
      <alignment horizontal="left" vertical="center" wrapText="1"/>
    </xf>
    <xf numFmtId="0" fontId="2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164" fontId="2" fillId="0" borderId="0" xfId="8" applyFont="1" applyAlignment="1" applyProtection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5" applyFont="1" applyFill="1" applyBorder="1" applyAlignment="1" applyProtection="1">
      <alignment horizontal="left" vertical="center" wrapText="1"/>
    </xf>
    <xf numFmtId="0" fontId="44" fillId="0" borderId="0" xfId="5" applyFont="1" applyProtection="1"/>
    <xf numFmtId="0" fontId="39" fillId="0" borderId="0" xfId="0" applyFont="1" applyBorder="1" applyAlignment="1" applyProtection="1">
      <alignment vertical="center"/>
    </xf>
    <xf numFmtId="0" fontId="5" fillId="18" borderId="1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left" vertical="center" indent="1"/>
      <protection hidden="1"/>
    </xf>
    <xf numFmtId="4" fontId="5" fillId="18" borderId="15" xfId="7" applyNumberFormat="1" applyFont="1" applyFill="1" applyBorder="1" applyAlignment="1" applyProtection="1">
      <alignment horizontal="left" vertical="center"/>
    </xf>
    <xf numFmtId="4" fontId="5" fillId="18" borderId="24" xfId="7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4" fontId="5" fillId="0" borderId="0" xfId="7" applyNumberFormat="1" applyFont="1" applyFill="1" applyBorder="1" applyAlignment="1" applyProtection="1">
      <alignment horizontal="left" vertical="center"/>
    </xf>
    <xf numFmtId="4" fontId="8" fillId="19" borderId="28" xfId="7" applyNumberFormat="1" applyFont="1" applyFill="1" applyBorder="1" applyAlignment="1" applyProtection="1">
      <alignment horizontal="center" vertical="center" wrapText="1"/>
    </xf>
    <xf numFmtId="0" fontId="33" fillId="16" borderId="0" xfId="0" applyFont="1" applyFill="1" applyAlignment="1" applyProtection="1">
      <alignment horizontal="center"/>
      <protection hidden="1"/>
    </xf>
    <xf numFmtId="0" fontId="45" fillId="0" borderId="0" xfId="0" applyFont="1" applyBorder="1" applyAlignment="1" applyProtection="1">
      <alignment vertical="center"/>
    </xf>
    <xf numFmtId="0" fontId="46" fillId="0" borderId="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45" fillId="0" borderId="27" xfId="0" applyFont="1" applyBorder="1" applyAlignment="1" applyProtection="1">
      <alignment vertical="center"/>
    </xf>
    <xf numFmtId="0" fontId="45" fillId="0" borderId="1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/>
      <protection locked="0"/>
    </xf>
    <xf numFmtId="0" fontId="33" fillId="16" borderId="0" xfId="0" applyFont="1" applyFill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66" fontId="8" fillId="0" borderId="0" xfId="7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5" fillId="18" borderId="10" xfId="0" applyFont="1" applyFill="1" applyBorder="1" applyAlignment="1" applyProtection="1">
      <alignment horizontal="left" vertical="center" indent="1"/>
    </xf>
    <xf numFmtId="0" fontId="45" fillId="18" borderId="15" xfId="0" applyFont="1" applyFill="1" applyBorder="1" applyAlignment="1" applyProtection="1">
      <alignment horizontal="left" vertical="center"/>
      <protection locked="0"/>
    </xf>
    <xf numFmtId="0" fontId="45" fillId="18" borderId="24" xfId="0" applyFont="1" applyFill="1" applyBorder="1" applyAlignment="1" applyProtection="1">
      <alignment vertical="center"/>
    </xf>
    <xf numFmtId="0" fontId="8" fillId="0" borderId="48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37" xfId="0" applyFont="1" applyFill="1" applyBorder="1" applyAlignment="1" applyProtection="1">
      <alignment horizontal="center"/>
    </xf>
    <xf numFmtId="0" fontId="8" fillId="0" borderId="16" xfId="0" applyFont="1" applyFill="1" applyBorder="1" applyAlignment="1" applyProtection="1">
      <alignment horizontal="right"/>
    </xf>
    <xf numFmtId="0" fontId="8" fillId="0" borderId="16" xfId="0" applyFont="1" applyFill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left" vertical="top"/>
      <protection locked="0"/>
    </xf>
    <xf numFmtId="0" fontId="45" fillId="0" borderId="46" xfId="0" applyFont="1" applyFill="1" applyBorder="1" applyAlignment="1" applyProtection="1">
      <alignment vertical="center"/>
    </xf>
    <xf numFmtId="0" fontId="45" fillId="0" borderId="42" xfId="0" applyFont="1" applyFill="1" applyBorder="1" applyAlignment="1" applyProtection="1">
      <alignment horizontal="left" vertical="center"/>
      <protection locked="0"/>
    </xf>
    <xf numFmtId="0" fontId="45" fillId="0" borderId="41" xfId="0" applyFont="1" applyFill="1" applyBorder="1" applyAlignment="1" applyProtection="1">
      <alignment vertical="center"/>
    </xf>
    <xf numFmtId="17" fontId="45" fillId="0" borderId="44" xfId="0" applyNumberFormat="1" applyFont="1" applyFill="1" applyBorder="1" applyAlignment="1" applyProtection="1">
      <alignment vertical="center"/>
    </xf>
    <xf numFmtId="17" fontId="45" fillId="0" borderId="42" xfId="0" applyNumberFormat="1" applyFont="1" applyFill="1" applyBorder="1" applyAlignment="1" applyProtection="1">
      <alignment vertical="center"/>
    </xf>
    <xf numFmtId="17" fontId="45" fillId="0" borderId="45" xfId="0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4" fontId="45" fillId="18" borderId="24" xfId="0" applyNumberFormat="1" applyFont="1" applyFill="1" applyBorder="1" applyAlignment="1" applyProtection="1">
      <alignment horizontal="center" vertical="center"/>
    </xf>
    <xf numFmtId="4" fontId="45" fillId="18" borderId="15" xfId="7" applyNumberFormat="1" applyFont="1" applyFill="1" applyBorder="1" applyAlignment="1" applyProtection="1">
      <alignment vertical="center"/>
    </xf>
    <xf numFmtId="4" fontId="45" fillId="18" borderId="24" xfId="7" applyNumberFormat="1" applyFont="1" applyFill="1" applyBorder="1" applyAlignment="1" applyProtection="1">
      <alignment vertical="center"/>
    </xf>
    <xf numFmtId="4" fontId="45" fillId="18" borderId="24" xfId="7" applyNumberFormat="1" applyFont="1" applyFill="1" applyBorder="1" applyAlignment="1" applyProtection="1">
      <alignment horizontal="center" vertical="center"/>
    </xf>
    <xf numFmtId="0" fontId="33" fillId="16" borderId="0" xfId="0" applyFont="1" applyFill="1" applyAlignment="1" applyProtection="1">
      <alignment horizontal="center" vertical="center"/>
      <protection locked="0"/>
    </xf>
    <xf numFmtId="165" fontId="8" fillId="0" borderId="0" xfId="7" applyFont="1" applyAlignment="1" applyProtection="1">
      <alignment horizontal="center" vertical="center"/>
      <protection locked="0"/>
    </xf>
    <xf numFmtId="165" fontId="8" fillId="0" borderId="0" xfId="7" applyFont="1" applyAlignment="1" applyProtection="1">
      <alignment horizontal="center" vertical="center" wrapText="1"/>
      <protection locked="0"/>
    </xf>
    <xf numFmtId="164" fontId="8" fillId="0" borderId="0" xfId="8" applyFont="1" applyAlignment="1" applyProtection="1">
      <alignment horizontal="center" vertical="center"/>
      <protection locked="0"/>
    </xf>
    <xf numFmtId="165" fontId="11" fillId="0" borderId="0" xfId="2" applyFont="1" applyFill="1" applyBorder="1" applyAlignment="1" applyProtection="1">
      <alignment horizontal="center" textRotation="90"/>
      <protection hidden="1"/>
    </xf>
    <xf numFmtId="14" fontId="11" fillId="0" borderId="0" xfId="0" applyNumberFormat="1" applyFont="1" applyFill="1" applyBorder="1" applyAlignment="1" applyProtection="1">
      <alignment horizontal="center" textRotation="90"/>
      <protection hidden="1"/>
    </xf>
    <xf numFmtId="0" fontId="18" fillId="0" borderId="11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8" fillId="0" borderId="0" xfId="5" applyFont="1" applyFill="1" applyBorder="1" applyAlignment="1" applyProtection="1">
      <alignment horizontal="left" vertical="center" wrapText="1"/>
    </xf>
    <xf numFmtId="165" fontId="48" fillId="0" borderId="2" xfId="0" applyNumberFormat="1" applyFont="1" applyBorder="1" applyAlignment="1">
      <alignment horizontal="left" vertical="center"/>
    </xf>
    <xf numFmtId="0" fontId="49" fillId="0" borderId="0" xfId="5" applyFont="1" applyFill="1" applyBorder="1" applyAlignment="1" applyProtection="1">
      <alignment horizontal="left" wrapText="1"/>
    </xf>
    <xf numFmtId="0" fontId="1" fillId="0" borderId="0" xfId="0" applyFont="1"/>
    <xf numFmtId="0" fontId="18" fillId="0" borderId="0" xfId="5" applyFont="1" applyFill="1" applyBorder="1" applyAlignment="1" applyProtection="1">
      <alignment vertical="center"/>
    </xf>
    <xf numFmtId="0" fontId="50" fillId="0" borderId="0" xfId="0" applyFont="1"/>
    <xf numFmtId="164" fontId="2" fillId="0" borderId="0" xfId="1" applyFont="1" applyAlignment="1" applyProtection="1">
      <alignment horizontal="center" vertical="center"/>
    </xf>
    <xf numFmtId="165" fontId="2" fillId="0" borderId="0" xfId="2" applyFont="1" applyAlignment="1" applyProtection="1">
      <alignment horizontal="center" vertical="center" wrapText="1"/>
    </xf>
    <xf numFmtId="164" fontId="8" fillId="3" borderId="23" xfId="1" applyFont="1" applyFill="1" applyBorder="1" applyAlignment="1" applyProtection="1">
      <alignment horizontal="left" vertical="center" wrapText="1"/>
      <protection locked="0"/>
    </xf>
    <xf numFmtId="0" fontId="43" fillId="16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>
      <alignment vertical="center"/>
    </xf>
    <xf numFmtId="0" fontId="8" fillId="2" borderId="10" xfId="0" applyFont="1" applyFill="1" applyBorder="1" applyAlignment="1" applyProtection="1">
      <alignment horizontal="left" vertical="center" indent="1"/>
      <protection hidden="1"/>
    </xf>
    <xf numFmtId="0" fontId="8" fillId="2" borderId="15" xfId="0" applyFont="1" applyFill="1" applyBorder="1" applyAlignment="1" applyProtection="1">
      <alignment horizontal="left" vertical="center" indent="1"/>
      <protection hidden="1"/>
    </xf>
    <xf numFmtId="0" fontId="43" fillId="16" borderId="0" xfId="0" applyFont="1" applyFill="1" applyBorder="1" applyAlignment="1" applyProtection="1">
      <alignment horizontal="center" vertical="center" textRotation="90"/>
    </xf>
    <xf numFmtId="1" fontId="8" fillId="2" borderId="14" xfId="2" applyNumberFormat="1" applyFont="1" applyFill="1" applyBorder="1" applyAlignment="1" applyProtection="1">
      <alignment horizontal="center" vertical="center"/>
      <protection locked="0"/>
    </xf>
    <xf numFmtId="167" fontId="8" fillId="2" borderId="16" xfId="2" applyNumberFormat="1" applyFont="1" applyFill="1" applyBorder="1" applyAlignment="1" applyProtection="1">
      <alignment horizontal="center" vertical="center"/>
      <protection locked="0"/>
    </xf>
    <xf numFmtId="164" fontId="8" fillId="3" borderId="7" xfId="1" applyFont="1" applyFill="1" applyBorder="1" applyAlignment="1" applyProtection="1">
      <alignment horizontal="center" vertical="center"/>
      <protection locked="0"/>
    </xf>
    <xf numFmtId="0" fontId="8" fillId="2" borderId="23" xfId="2" applyNumberFormat="1" applyFont="1" applyFill="1" applyBorder="1" applyAlignment="1" applyProtection="1">
      <alignment horizontal="left" vertical="center" wrapText="1"/>
      <protection locked="0"/>
    </xf>
    <xf numFmtId="49" fontId="8" fillId="2" borderId="16" xfId="2" applyNumberFormat="1" applyFont="1" applyFill="1" applyBorder="1" applyAlignment="1" applyProtection="1">
      <alignment horizontal="center" vertical="center" wrapText="1"/>
      <protection locked="0"/>
    </xf>
    <xf numFmtId="1" fontId="8" fillId="2" borderId="16" xfId="2" applyNumberFormat="1" applyFont="1" applyFill="1" applyBorder="1" applyAlignment="1" applyProtection="1">
      <alignment horizontal="center" vertical="center" wrapText="1"/>
      <protection locked="0"/>
    </xf>
    <xf numFmtId="164" fontId="8" fillId="2" borderId="13" xfId="1" applyFont="1" applyFill="1" applyBorder="1" applyAlignment="1" applyProtection="1">
      <alignment horizontal="center" vertical="center" wrapText="1"/>
      <protection locked="0"/>
    </xf>
    <xf numFmtId="164" fontId="8" fillId="2" borderId="13" xfId="1" applyFont="1" applyFill="1" applyBorder="1" applyAlignment="1" applyProtection="1">
      <alignment horizontal="center" vertical="center"/>
      <protection locked="0"/>
    </xf>
    <xf numFmtId="165" fontId="8" fillId="2" borderId="15" xfId="2" applyFont="1" applyFill="1" applyBorder="1" applyAlignment="1" applyProtection="1">
      <alignment horizontal="left" vertical="center" indent="1"/>
      <protection hidden="1"/>
    </xf>
    <xf numFmtId="165" fontId="8" fillId="2" borderId="15" xfId="2" applyFont="1" applyFill="1" applyBorder="1" applyAlignment="1" applyProtection="1">
      <alignment horizontal="left" vertical="center" wrapText="1"/>
      <protection hidden="1"/>
    </xf>
    <xf numFmtId="164" fontId="8" fillId="3" borderId="23" xfId="1" applyFont="1" applyFill="1" applyBorder="1" applyAlignment="1" applyProtection="1">
      <alignment horizontal="left" vertical="center" wrapText="1"/>
      <protection locked="0"/>
    </xf>
    <xf numFmtId="14" fontId="45" fillId="0" borderId="0" xfId="0" applyNumberFormat="1" applyFont="1" applyBorder="1" applyAlignment="1" applyProtection="1">
      <alignment vertical="center"/>
    </xf>
    <xf numFmtId="14" fontId="8" fillId="0" borderId="28" xfId="0" applyNumberFormat="1" applyFont="1" applyFill="1" applyBorder="1" applyAlignment="1" applyProtection="1">
      <alignment horizontal="left" vertical="center" wrapText="1"/>
      <protection locked="0"/>
    </xf>
    <xf numFmtId="14" fontId="8" fillId="0" borderId="0" xfId="0" applyNumberFormat="1" applyFont="1" applyBorder="1" applyAlignment="1" applyProtection="1">
      <alignment horizontal="center" vertical="center"/>
      <protection locked="0"/>
    </xf>
    <xf numFmtId="14" fontId="8" fillId="0" borderId="0" xfId="0" applyNumberFormat="1" applyFont="1" applyFill="1" applyBorder="1" applyAlignment="1" applyProtection="1">
      <alignment horizontal="left"/>
      <protection locked="0"/>
    </xf>
    <xf numFmtId="14" fontId="45" fillId="0" borderId="42" xfId="0" applyNumberFormat="1" applyFont="1" applyFill="1" applyBorder="1" applyAlignment="1" applyProtection="1">
      <alignment horizontal="left" vertical="center"/>
      <protection locked="0"/>
    </xf>
    <xf numFmtId="14" fontId="8" fillId="0" borderId="0" xfId="0" applyNumberFormat="1" applyFont="1" applyAlignment="1" applyProtection="1">
      <alignment horizontal="center" vertical="center"/>
      <protection locked="0"/>
    </xf>
    <xf numFmtId="0" fontId="45" fillId="0" borderId="0" xfId="0" applyNumberFormat="1" applyFont="1" applyBorder="1" applyAlignment="1" applyProtection="1">
      <alignment vertical="center"/>
    </xf>
    <xf numFmtId="0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>
      <alignment horizontal="center" vertical="center" wrapText="1"/>
    </xf>
    <xf numFmtId="0" fontId="51" fillId="0" borderId="0" xfId="0" applyFont="1"/>
    <xf numFmtId="14" fontId="5" fillId="18" borderId="15" xfId="0" applyNumberFormat="1" applyFont="1" applyFill="1" applyBorder="1" applyAlignment="1" applyProtection="1">
      <alignment horizontal="right" vertical="center"/>
    </xf>
    <xf numFmtId="0" fontId="45" fillId="18" borderId="10" xfId="0" applyFont="1" applyFill="1" applyBorder="1" applyAlignment="1" applyProtection="1">
      <alignment vertical="center"/>
    </xf>
    <xf numFmtId="14" fontId="45" fillId="18" borderId="15" xfId="0" applyNumberFormat="1" applyFont="1" applyFill="1" applyBorder="1" applyAlignment="1" applyProtection="1">
      <alignment vertical="center"/>
    </xf>
    <xf numFmtId="14" fontId="45" fillId="18" borderId="24" xfId="0" applyNumberFormat="1" applyFont="1" applyFill="1" applyBorder="1" applyAlignment="1" applyProtection="1">
      <alignment vertical="center"/>
    </xf>
    <xf numFmtId="0" fontId="45" fillId="18" borderId="15" xfId="0" applyFont="1" applyFill="1" applyBorder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49" fontId="8" fillId="0" borderId="28" xfId="0" applyNumberFormat="1" applyFont="1" applyFill="1" applyBorder="1" applyAlignment="1" applyProtection="1">
      <alignment horizontal="left" vertical="center" wrapText="1"/>
    </xf>
    <xf numFmtId="4" fontId="8" fillId="0" borderId="28" xfId="7" applyNumberFormat="1" applyFont="1" applyFill="1" applyBorder="1" applyAlignment="1" applyProtection="1">
      <alignment horizontal="center" vertical="center" wrapText="1"/>
    </xf>
    <xf numFmtId="9" fontId="8" fillId="0" borderId="28" xfId="7" applyNumberFormat="1" applyFont="1" applyFill="1" applyBorder="1" applyAlignment="1" applyProtection="1">
      <alignment horizontal="center" vertical="center" wrapText="1"/>
    </xf>
    <xf numFmtId="49" fontId="8" fillId="0" borderId="28" xfId="0" applyNumberFormat="1" applyFont="1" applyFill="1" applyBorder="1" applyAlignment="1" applyProtection="1">
      <alignment horizontal="center" vertical="center"/>
    </xf>
    <xf numFmtId="167" fontId="8" fillId="0" borderId="28" xfId="7" applyNumberFormat="1" applyFont="1" applyFill="1" applyBorder="1" applyAlignment="1" applyProtection="1">
      <alignment horizontal="center" vertical="center"/>
    </xf>
    <xf numFmtId="4" fontId="8" fillId="0" borderId="28" xfId="7" applyNumberFormat="1" applyFont="1" applyFill="1" applyBorder="1" applyAlignment="1" applyProtection="1">
      <alignment horizontal="center" vertical="center"/>
    </xf>
    <xf numFmtId="4" fontId="8" fillId="0" borderId="28" xfId="7" applyNumberFormat="1" applyFont="1" applyFill="1" applyBorder="1" applyAlignment="1" applyProtection="1">
      <alignment horizontal="left" vertical="center" wrapText="1"/>
    </xf>
    <xf numFmtId="0" fontId="43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9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51" fillId="23" borderId="51" xfId="0" applyFont="1" applyFill="1" applyBorder="1"/>
    <xf numFmtId="0" fontId="51" fillId="8" borderId="51" xfId="0" applyFont="1" applyFill="1" applyBorder="1" applyAlignment="1">
      <alignment wrapText="1"/>
    </xf>
    <xf numFmtId="0" fontId="51" fillId="22" borderId="52" xfId="0" applyFont="1" applyFill="1" applyBorder="1"/>
    <xf numFmtId="0" fontId="51" fillId="21" borderId="52" xfId="0" applyFont="1" applyFill="1" applyBorder="1"/>
    <xf numFmtId="0" fontId="51" fillId="20" borderId="52" xfId="0" applyFont="1" applyFill="1" applyBorder="1"/>
    <xf numFmtId="0" fontId="51" fillId="20" borderId="52" xfId="0" applyFont="1" applyFill="1" applyBorder="1" applyAlignment="1">
      <alignment wrapText="1"/>
    </xf>
    <xf numFmtId="0" fontId="51" fillId="8" borderId="53" xfId="0" applyFont="1" applyFill="1" applyBorder="1"/>
    <xf numFmtId="0" fontId="4" fillId="22" borderId="26" xfId="0" applyFont="1" applyFill="1" applyBorder="1" applyAlignment="1">
      <alignment vertical="center" wrapText="1"/>
    </xf>
    <xf numFmtId="0" fontId="4" fillId="22" borderId="51" xfId="0" applyFont="1" applyFill="1" applyBorder="1" applyAlignment="1">
      <alignment vertical="center" wrapText="1"/>
    </xf>
    <xf numFmtId="164" fontId="4" fillId="22" borderId="51" xfId="8" applyNumberFormat="1" applyFont="1" applyFill="1" applyBorder="1" applyAlignment="1">
      <alignment vertical="center" wrapText="1"/>
    </xf>
    <xf numFmtId="9" fontId="4" fillId="22" borderId="51" xfId="8" applyNumberFormat="1" applyFont="1" applyFill="1" applyBorder="1" applyAlignment="1">
      <alignment vertical="center" wrapText="1"/>
    </xf>
    <xf numFmtId="0" fontId="4" fillId="21" borderId="51" xfId="0" applyFont="1" applyFill="1" applyBorder="1" applyAlignment="1">
      <alignment vertical="center" wrapText="1"/>
    </xf>
    <xf numFmtId="49" fontId="4" fillId="21" borderId="51" xfId="7" applyNumberFormat="1" applyFont="1" applyFill="1" applyBorder="1" applyAlignment="1">
      <alignment vertical="center" wrapText="1"/>
    </xf>
    <xf numFmtId="165" fontId="4" fillId="20" borderId="51" xfId="7" applyNumberFormat="1" applyFont="1" applyFill="1" applyBorder="1" applyAlignment="1">
      <alignment vertical="center" wrapText="1"/>
    </xf>
    <xf numFmtId="0" fontId="4" fillId="20" borderId="50" xfId="0" applyFont="1" applyFill="1" applyBorder="1" applyAlignment="1">
      <alignment vertical="center" wrapText="1"/>
    </xf>
    <xf numFmtId="0" fontId="45" fillId="22" borderId="26" xfId="0" applyFont="1" applyFill="1" applyBorder="1" applyAlignment="1">
      <alignment vertical="center" wrapText="1"/>
    </xf>
    <xf numFmtId="14" fontId="45" fillId="22" borderId="26" xfId="0" applyNumberFormat="1" applyFont="1" applyFill="1" applyBorder="1" applyAlignment="1">
      <alignment horizontal="center" vertical="center" wrapText="1"/>
    </xf>
    <xf numFmtId="14" fontId="45" fillId="22" borderId="51" xfId="0" applyNumberFormat="1" applyFont="1" applyFill="1" applyBorder="1" applyAlignment="1">
      <alignment horizontal="center" vertical="center" wrapText="1"/>
    </xf>
    <xf numFmtId="164" fontId="45" fillId="22" borderId="54" xfId="8" applyNumberFormat="1" applyFont="1" applyFill="1" applyBorder="1" applyAlignment="1">
      <alignment horizontal="center" vertical="center" wrapText="1"/>
    </xf>
    <xf numFmtId="164" fontId="45" fillId="22" borderId="51" xfId="8" applyNumberFormat="1" applyFont="1" applyFill="1" applyBorder="1" applyAlignment="1">
      <alignment horizontal="center" vertical="center" wrapText="1"/>
    </xf>
    <xf numFmtId="0" fontId="45" fillId="22" borderId="54" xfId="0" applyNumberFormat="1" applyFont="1" applyFill="1" applyBorder="1" applyAlignment="1">
      <alignment horizontal="center" vertical="center" wrapText="1"/>
    </xf>
    <xf numFmtId="0" fontId="45" fillId="22" borderId="51" xfId="0" applyNumberFormat="1" applyFont="1" applyFill="1" applyBorder="1" applyAlignment="1">
      <alignment horizontal="center" vertical="center" wrapText="1"/>
    </xf>
    <xf numFmtId="0" fontId="45" fillId="22" borderId="55" xfId="0" applyFont="1" applyFill="1" applyBorder="1" applyAlignment="1">
      <alignment horizontal="center" vertical="center" wrapText="1"/>
    </xf>
    <xf numFmtId="49" fontId="45" fillId="21" borderId="26" xfId="7" applyNumberFormat="1" applyFont="1" applyFill="1" applyBorder="1" applyAlignment="1">
      <alignment horizontal="center" vertical="center" wrapText="1"/>
    </xf>
    <xf numFmtId="49" fontId="45" fillId="21" borderId="51" xfId="7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vertical="center"/>
      <protection hidden="1"/>
    </xf>
    <xf numFmtId="0" fontId="8" fillId="2" borderId="15" xfId="0" applyFont="1" applyFill="1" applyBorder="1" applyAlignment="1" applyProtection="1">
      <alignment vertical="center"/>
      <protection hidden="1"/>
    </xf>
    <xf numFmtId="0" fontId="8" fillId="2" borderId="24" xfId="0" applyFont="1" applyFill="1" applyBorder="1" applyAlignment="1" applyProtection="1">
      <alignment vertical="center"/>
      <protection hidden="1"/>
    </xf>
    <xf numFmtId="14" fontId="3" fillId="2" borderId="24" xfId="0" applyNumberFormat="1" applyFont="1" applyFill="1" applyBorder="1" applyAlignment="1" applyProtection="1">
      <alignment horizontal="right" vertical="center" wrapText="1"/>
    </xf>
    <xf numFmtId="165" fontId="45" fillId="20" borderId="56" xfId="7" applyNumberFormat="1" applyFont="1" applyFill="1" applyBorder="1" applyAlignment="1">
      <alignment vertical="center" wrapText="1"/>
    </xf>
    <xf numFmtId="0" fontId="45" fillId="20" borderId="57" xfId="0" applyFont="1" applyFill="1" applyBorder="1" applyAlignment="1">
      <alignment vertical="center" wrapText="1"/>
    </xf>
    <xf numFmtId="164" fontId="8" fillId="20" borderId="28" xfId="8" applyFont="1" applyFill="1" applyBorder="1" applyAlignment="1" applyProtection="1">
      <alignment horizontal="center" vertical="center"/>
      <protection locked="0"/>
    </xf>
    <xf numFmtId="14" fontId="8" fillId="20" borderId="28" xfId="7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5" applyFont="1" applyFill="1" applyBorder="1" applyAlignment="1" applyProtection="1">
      <alignment horizontal="left" vertical="center" wrapText="1"/>
    </xf>
    <xf numFmtId="0" fontId="20" fillId="0" borderId="0" xfId="5" applyFont="1" applyFill="1" applyBorder="1" applyAlignment="1" applyProtection="1">
      <alignment horizontal="left" vertical="center" wrapText="1"/>
    </xf>
    <xf numFmtId="0" fontId="18" fillId="0" borderId="0" xfId="5" applyFont="1" applyFill="1" applyBorder="1" applyAlignment="1" applyProtection="1">
      <alignment horizontal="left" vertical="center" wrapText="1"/>
    </xf>
    <xf numFmtId="0" fontId="35" fillId="0" borderId="0" xfId="6" applyFont="1" applyFill="1" applyBorder="1" applyAlignment="1" applyProtection="1">
      <alignment horizontal="left" vertical="center" wrapText="1"/>
    </xf>
    <xf numFmtId="0" fontId="26" fillId="0" borderId="0" xfId="6" applyFont="1" applyFill="1" applyBorder="1" applyAlignment="1" applyProtection="1">
      <alignment horizontal="left" vertical="center" wrapText="1"/>
    </xf>
    <xf numFmtId="0" fontId="29" fillId="0" borderId="0" xfId="6" applyFont="1" applyFill="1" applyBorder="1" applyAlignment="1" applyProtection="1">
      <alignment horizontal="left" vertical="center" wrapText="1"/>
    </xf>
    <xf numFmtId="0" fontId="16" fillId="7" borderId="29" xfId="5" quotePrefix="1" applyFont="1" applyFill="1" applyBorder="1" applyAlignment="1" applyProtection="1">
      <alignment horizontal="left" vertical="center"/>
    </xf>
    <xf numFmtId="0" fontId="16" fillId="7" borderId="30" xfId="5" quotePrefix="1" applyFont="1" applyFill="1" applyBorder="1" applyAlignment="1" applyProtection="1">
      <alignment horizontal="left" vertical="center"/>
    </xf>
    <xf numFmtId="0" fontId="16" fillId="7" borderId="2" xfId="5" quotePrefix="1" applyFont="1" applyFill="1" applyBorder="1" applyAlignment="1" applyProtection="1">
      <alignment horizontal="left" vertical="center"/>
    </xf>
    <xf numFmtId="0" fontId="16" fillId="7" borderId="31" xfId="5" quotePrefix="1" applyFont="1" applyFill="1" applyBorder="1" applyAlignment="1" applyProtection="1">
      <alignment horizontal="left" vertical="center"/>
    </xf>
    <xf numFmtId="0" fontId="35" fillId="0" borderId="0" xfId="6" applyFont="1" applyFill="1"/>
    <xf numFmtId="0" fontId="18" fillId="0" borderId="39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0" fontId="20" fillId="0" borderId="40" xfId="0" applyFont="1" applyBorder="1" applyAlignment="1">
      <alignment horizontal="center" wrapText="1"/>
    </xf>
    <xf numFmtId="0" fontId="26" fillId="10" borderId="32" xfId="6" applyFont="1" applyFill="1" applyBorder="1" applyAlignment="1" applyProtection="1">
      <alignment horizontal="center" wrapText="1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18" fillId="0" borderId="34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3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38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32" fillId="11" borderId="0" xfId="5" applyFont="1" applyFill="1" applyBorder="1" applyAlignment="1" applyProtection="1">
      <alignment horizontal="left" vertical="center" wrapText="1"/>
    </xf>
    <xf numFmtId="0" fontId="18" fillId="0" borderId="12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1" fillId="0" borderId="28" xfId="5" applyBorder="1" applyAlignment="1" applyProtection="1">
      <alignment horizontal="left"/>
    </xf>
    <xf numFmtId="0" fontId="1" fillId="9" borderId="28" xfId="5" applyFill="1" applyBorder="1" applyAlignment="1" applyProtection="1">
      <alignment horizontal="left"/>
    </xf>
    <xf numFmtId="0" fontId="2" fillId="9" borderId="28" xfId="0" applyFont="1" applyFill="1" applyBorder="1" applyAlignment="1" applyProtection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32" fillId="11" borderId="0" xfId="0" applyFont="1" applyFill="1" applyAlignment="1">
      <alignment horizontal="left" vertical="center"/>
    </xf>
    <xf numFmtId="0" fontId="1" fillId="8" borderId="28" xfId="5" applyFill="1" applyBorder="1" applyAlignment="1" applyProtection="1">
      <alignment horizontal="left"/>
    </xf>
    <xf numFmtId="0" fontId="2" fillId="9" borderId="28" xfId="0" applyFont="1" applyFill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0" fontId="2" fillId="8" borderId="28" xfId="0" applyFont="1" applyFill="1" applyBorder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25" fillId="0" borderId="0" xfId="6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36" fillId="8" borderId="32" xfId="0" applyFont="1" applyFill="1" applyBorder="1" applyAlignment="1">
      <alignment horizontal="center" vertical="center" wrapText="1"/>
    </xf>
    <xf numFmtId="0" fontId="36" fillId="8" borderId="35" xfId="0" applyFont="1" applyFill="1" applyBorder="1" applyAlignment="1">
      <alignment horizontal="center" vertical="center" wrapText="1"/>
    </xf>
    <xf numFmtId="0" fontId="36" fillId="8" borderId="0" xfId="0" applyFont="1" applyFill="1" applyBorder="1" applyAlignment="1">
      <alignment horizontal="center" vertical="center" wrapText="1"/>
    </xf>
    <xf numFmtId="0" fontId="36" fillId="8" borderId="37" xfId="0" applyFont="1" applyFill="1" applyBorder="1" applyAlignment="1">
      <alignment horizontal="center" vertical="center" wrapText="1"/>
    </xf>
    <xf numFmtId="0" fontId="36" fillId="8" borderId="34" xfId="0" applyFont="1" applyFill="1" applyBorder="1" applyAlignment="1">
      <alignment horizontal="center" vertical="center" wrapText="1"/>
    </xf>
    <xf numFmtId="0" fontId="36" fillId="8" borderId="36" xfId="0" applyFont="1" applyFill="1" applyBorder="1" applyAlignment="1">
      <alignment horizontal="center" vertical="center" wrapText="1"/>
    </xf>
    <xf numFmtId="4" fontId="6" fillId="14" borderId="0" xfId="0" applyNumberFormat="1" applyFont="1" applyFill="1" applyBorder="1" applyAlignment="1">
      <alignment horizontal="right" vertical="center"/>
    </xf>
    <xf numFmtId="0" fontId="6" fillId="14" borderId="0" xfId="0" applyFont="1" applyFill="1" applyBorder="1" applyAlignment="1">
      <alignment horizontal="right" vertical="center"/>
    </xf>
    <xf numFmtId="0" fontId="6" fillId="14" borderId="37" xfId="0" applyFont="1" applyFill="1" applyBorder="1" applyAlignment="1">
      <alignment horizontal="right" vertical="center"/>
    </xf>
    <xf numFmtId="0" fontId="6" fillId="8" borderId="36" xfId="0" applyFont="1" applyFill="1" applyBorder="1" applyAlignment="1">
      <alignment horizontal="right" vertical="center"/>
    </xf>
    <xf numFmtId="0" fontId="6" fillId="8" borderId="0" xfId="0" applyFont="1" applyFill="1" applyBorder="1" applyAlignment="1">
      <alignment horizontal="right" vertical="center"/>
    </xf>
    <xf numFmtId="0" fontId="6" fillId="8" borderId="37" xfId="0" applyFont="1" applyFill="1" applyBorder="1" applyAlignment="1">
      <alignment horizontal="right" vertical="center"/>
    </xf>
    <xf numFmtId="4" fontId="6" fillId="9" borderId="39" xfId="0" applyNumberFormat="1" applyFont="1" applyFill="1" applyBorder="1" applyAlignment="1">
      <alignment horizontal="right" vertical="center"/>
    </xf>
    <xf numFmtId="4" fontId="6" fillId="9" borderId="40" xfId="0" applyNumberFormat="1" applyFont="1" applyFill="1" applyBorder="1" applyAlignment="1">
      <alignment horizontal="right" vertical="center"/>
    </xf>
    <xf numFmtId="0" fontId="6" fillId="8" borderId="36" xfId="0" applyFont="1" applyFill="1" applyBorder="1" applyAlignment="1">
      <alignment horizontal="left" vertical="center"/>
    </xf>
    <xf numFmtId="0" fontId="6" fillId="8" borderId="0" xfId="0" applyFont="1" applyFill="1" applyBorder="1" applyAlignment="1">
      <alignment horizontal="left" vertical="center"/>
    </xf>
    <xf numFmtId="0" fontId="6" fillId="8" borderId="37" xfId="0" applyFont="1" applyFill="1" applyBorder="1" applyAlignment="1">
      <alignment horizontal="left" vertical="center"/>
    </xf>
    <xf numFmtId="0" fontId="6" fillId="8" borderId="11" xfId="0" applyFont="1" applyFill="1" applyBorder="1" applyAlignment="1">
      <alignment horizontal="right" vertical="center"/>
    </xf>
    <xf numFmtId="0" fontId="6" fillId="8" borderId="38" xfId="0" applyFont="1" applyFill="1" applyBorder="1" applyAlignment="1">
      <alignment horizontal="right" vertical="center"/>
    </xf>
    <xf numFmtId="0" fontId="6" fillId="8" borderId="17" xfId="0" applyFont="1" applyFill="1" applyBorder="1" applyAlignment="1">
      <alignment horizontal="right" vertical="center"/>
    </xf>
    <xf numFmtId="0" fontId="6" fillId="15" borderId="36" xfId="0" applyFont="1" applyFill="1" applyBorder="1" applyAlignment="1">
      <alignment horizontal="right" vertical="center"/>
    </xf>
    <xf numFmtId="0" fontId="6" fillId="15" borderId="0" xfId="0" applyFont="1" applyFill="1" applyBorder="1" applyAlignment="1">
      <alignment horizontal="right" vertical="center"/>
    </xf>
    <xf numFmtId="0" fontId="6" fillId="15" borderId="37" xfId="0" applyFont="1" applyFill="1" applyBorder="1" applyAlignment="1">
      <alignment horizontal="right" vertical="center"/>
    </xf>
    <xf numFmtId="0" fontId="6" fillId="15" borderId="11" xfId="0" applyFont="1" applyFill="1" applyBorder="1" applyAlignment="1">
      <alignment horizontal="right" vertical="center"/>
    </xf>
    <xf numFmtId="0" fontId="6" fillId="15" borderId="38" xfId="0" applyFont="1" applyFill="1" applyBorder="1" applyAlignment="1">
      <alignment horizontal="right" vertical="center"/>
    </xf>
    <xf numFmtId="0" fontId="6" fillId="15" borderId="17" xfId="0" applyFont="1" applyFill="1" applyBorder="1" applyAlignment="1">
      <alignment horizontal="right" vertical="center"/>
    </xf>
    <xf numFmtId="0" fontId="6" fillId="8" borderId="34" xfId="0" applyFont="1" applyFill="1" applyBorder="1" applyAlignment="1">
      <alignment horizontal="left" vertical="center"/>
    </xf>
    <xf numFmtId="0" fontId="6" fillId="8" borderId="32" xfId="0" applyFont="1" applyFill="1" applyBorder="1" applyAlignment="1">
      <alignment horizontal="left" vertical="center"/>
    </xf>
    <xf numFmtId="0" fontId="6" fillId="8" borderId="35" xfId="0" applyFont="1" applyFill="1" applyBorder="1" applyAlignment="1">
      <alignment horizontal="left" vertical="center"/>
    </xf>
    <xf numFmtId="0" fontId="6" fillId="8" borderId="34" xfId="0" applyFont="1" applyFill="1" applyBorder="1" applyAlignment="1">
      <alignment horizontal="right" vertical="center"/>
    </xf>
    <xf numFmtId="0" fontId="6" fillId="8" borderId="32" xfId="0" applyFont="1" applyFill="1" applyBorder="1" applyAlignment="1">
      <alignment horizontal="right" vertical="center"/>
    </xf>
    <xf numFmtId="0" fontId="6" fillId="8" borderId="35" xfId="0" applyFont="1" applyFill="1" applyBorder="1" applyAlignment="1">
      <alignment horizontal="right" vertical="center"/>
    </xf>
    <xf numFmtId="4" fontId="6" fillId="8" borderId="34" xfId="0" applyNumberFormat="1" applyFont="1" applyFill="1" applyBorder="1" applyAlignment="1">
      <alignment horizontal="right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2" xfId="0" applyFont="1" applyFill="1" applyBorder="1" applyAlignment="1">
      <alignment horizontal="center" vertical="center"/>
    </xf>
    <xf numFmtId="0" fontId="6" fillId="8" borderId="35" xfId="0" applyFont="1" applyFill="1" applyBorder="1" applyAlignment="1">
      <alignment horizontal="center" vertical="center"/>
    </xf>
    <xf numFmtId="0" fontId="6" fillId="13" borderId="36" xfId="0" applyFont="1" applyFill="1" applyBorder="1" applyAlignment="1">
      <alignment horizontal="right" vertical="center"/>
    </xf>
    <xf numFmtId="0" fontId="6" fillId="13" borderId="0" xfId="0" applyFont="1" applyFill="1" applyBorder="1" applyAlignment="1">
      <alignment horizontal="right" vertical="center"/>
    </xf>
    <xf numFmtId="0" fontId="6" fillId="13" borderId="37" xfId="0" applyFont="1" applyFill="1" applyBorder="1" applyAlignment="1">
      <alignment horizontal="right" vertical="center"/>
    </xf>
    <xf numFmtId="0" fontId="6" fillId="13" borderId="11" xfId="0" applyFont="1" applyFill="1" applyBorder="1" applyAlignment="1">
      <alignment horizontal="right" vertical="center"/>
    </xf>
    <xf numFmtId="0" fontId="6" fillId="13" borderId="38" xfId="0" applyFont="1" applyFill="1" applyBorder="1" applyAlignment="1">
      <alignment horizontal="right" vertical="center"/>
    </xf>
    <xf numFmtId="0" fontId="6" fillId="13" borderId="17" xfId="0" applyFont="1" applyFill="1" applyBorder="1" applyAlignment="1">
      <alignment horizontal="right" vertical="center"/>
    </xf>
    <xf numFmtId="0" fontId="36" fillId="8" borderId="12" xfId="0" applyFont="1" applyFill="1" applyBorder="1" applyAlignment="1">
      <alignment horizontal="left" vertical="center"/>
    </xf>
    <xf numFmtId="0" fontId="36" fillId="8" borderId="39" xfId="0" applyFont="1" applyFill="1" applyBorder="1" applyAlignment="1">
      <alignment horizontal="left" vertical="center"/>
    </xf>
    <xf numFmtId="0" fontId="36" fillId="8" borderId="40" xfId="0" applyFont="1" applyFill="1" applyBorder="1" applyAlignment="1">
      <alignment horizontal="left" vertical="center"/>
    </xf>
    <xf numFmtId="0" fontId="36" fillId="8" borderId="28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0" fillId="0" borderId="32" xfId="5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textRotation="90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textRotation="90" wrapText="1"/>
      <protection hidden="1"/>
    </xf>
    <xf numFmtId="0" fontId="2" fillId="0" borderId="8" xfId="0" applyFont="1" applyBorder="1" applyAlignment="1" applyProtection="1">
      <alignment horizontal="center" vertical="center" textRotation="90" wrapText="1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left" vertical="center"/>
      <protection hidden="1"/>
    </xf>
    <xf numFmtId="0" fontId="3" fillId="2" borderId="15" xfId="0" applyFont="1" applyFill="1" applyBorder="1" applyAlignment="1" applyProtection="1">
      <alignment horizontal="left" vertical="center"/>
      <protection hidden="1"/>
    </xf>
    <xf numFmtId="0" fontId="3" fillId="2" borderId="24" xfId="0" applyFont="1" applyFill="1" applyBorder="1" applyAlignment="1" applyProtection="1">
      <alignment horizontal="left" vertical="center"/>
      <protection hidden="1"/>
    </xf>
    <xf numFmtId="0" fontId="2" fillId="0" borderId="25" xfId="0" applyNumberFormat="1" applyFont="1" applyBorder="1" applyAlignment="1" applyProtection="1">
      <alignment horizontal="center" vertical="center" wrapText="1"/>
      <protection hidden="1"/>
    </xf>
    <xf numFmtId="0" fontId="2" fillId="0" borderId="8" xfId="0" applyNumberFormat="1" applyFont="1" applyBorder="1" applyAlignment="1" applyProtection="1">
      <alignment horizontal="center" vertical="center" wrapText="1"/>
      <protection hidden="1"/>
    </xf>
    <xf numFmtId="165" fontId="2" fillId="3" borderId="26" xfId="2" applyFont="1" applyFill="1" applyBorder="1" applyAlignment="1" applyProtection="1">
      <alignment horizontal="center" vertical="center" wrapText="1"/>
      <protection hidden="1"/>
    </xf>
    <xf numFmtId="165" fontId="2" fillId="3" borderId="4" xfId="2" applyFont="1" applyFill="1" applyBorder="1" applyAlignment="1" applyProtection="1">
      <alignment horizontal="center" vertical="center" wrapText="1"/>
      <protection hidden="1"/>
    </xf>
    <xf numFmtId="0" fontId="2" fillId="5" borderId="10" xfId="0" applyFont="1" applyFill="1" applyBorder="1" applyAlignment="1" applyProtection="1">
      <alignment horizontal="center" vertical="top"/>
      <protection hidden="1"/>
    </xf>
    <xf numFmtId="0" fontId="2" fillId="5" borderId="15" xfId="0" applyFont="1" applyFill="1" applyBorder="1" applyAlignment="1" applyProtection="1">
      <alignment horizontal="center" vertical="top"/>
      <protection hidden="1"/>
    </xf>
    <xf numFmtId="0" fontId="2" fillId="5" borderId="15" xfId="0" applyFont="1" applyFill="1" applyBorder="1" applyAlignment="1" applyProtection="1">
      <alignment horizontal="center"/>
      <protection hidden="1"/>
    </xf>
    <xf numFmtId="0" fontId="2" fillId="5" borderId="24" xfId="0" applyFont="1" applyFill="1" applyBorder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2" fillId="4" borderId="15" xfId="0" applyFont="1" applyFill="1" applyBorder="1" applyAlignment="1" applyProtection="1">
      <alignment horizontal="center" vertical="center"/>
      <protection hidden="1"/>
    </xf>
    <xf numFmtId="0" fontId="2" fillId="4" borderId="24" xfId="0" applyFont="1" applyFill="1" applyBorder="1" applyAlignment="1" applyProtection="1">
      <alignment horizontal="center" vertical="center"/>
      <protection hidden="1"/>
    </xf>
    <xf numFmtId="165" fontId="8" fillId="2" borderId="15" xfId="2" applyFont="1" applyFill="1" applyBorder="1" applyAlignment="1" applyProtection="1">
      <alignment horizontal="left" vertical="center" indent="1"/>
      <protection hidden="1"/>
    </xf>
    <xf numFmtId="0" fontId="8" fillId="2" borderId="10" xfId="0" applyFont="1" applyFill="1" applyBorder="1" applyAlignment="1" applyProtection="1">
      <alignment horizontal="left" vertical="center" indent="1"/>
      <protection hidden="1"/>
    </xf>
    <xf numFmtId="0" fontId="8" fillId="2" borderId="15" xfId="0" applyFont="1" applyFill="1" applyBorder="1" applyAlignment="1" applyProtection="1">
      <alignment horizontal="left" vertical="center" indent="1"/>
      <protection hidden="1"/>
    </xf>
    <xf numFmtId="0" fontId="8" fillId="2" borderId="24" xfId="0" applyFont="1" applyFill="1" applyBorder="1" applyAlignment="1" applyProtection="1">
      <alignment horizontal="left" vertical="center" indent="1"/>
      <protection hidden="1"/>
    </xf>
    <xf numFmtId="165" fontId="8" fillId="2" borderId="24" xfId="2" applyFont="1" applyFill="1" applyBorder="1" applyAlignment="1" applyProtection="1">
      <alignment horizontal="left" vertical="center" indent="1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2" fillId="5" borderId="26" xfId="0" applyFont="1" applyFill="1" applyBorder="1" applyAlignment="1" applyProtection="1">
      <alignment horizontal="center" vertical="center"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0" fontId="2" fillId="5" borderId="4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1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3" fillId="18" borderId="10" xfId="0" applyFont="1" applyFill="1" applyBorder="1" applyAlignment="1" applyProtection="1">
      <alignment horizontal="left" vertical="center"/>
    </xf>
    <xf numFmtId="0" fontId="3" fillId="18" borderId="15" xfId="0" applyFont="1" applyFill="1" applyBorder="1" applyAlignment="1" applyProtection="1">
      <alignment horizontal="left" vertical="center"/>
    </xf>
    <xf numFmtId="165" fontId="2" fillId="20" borderId="26" xfId="7" applyFont="1" applyFill="1" applyBorder="1" applyAlignment="1" applyProtection="1">
      <alignment horizontal="center" vertical="center"/>
    </xf>
    <xf numFmtId="165" fontId="2" fillId="20" borderId="4" xfId="7" applyFont="1" applyFill="1" applyBorder="1" applyAlignment="1" applyProtection="1">
      <alignment horizontal="center" vertical="center"/>
    </xf>
    <xf numFmtId="164" fontId="2" fillId="22" borderId="47" xfId="8" applyFont="1" applyFill="1" applyBorder="1" applyAlignment="1" applyProtection="1">
      <alignment horizontal="center" vertical="center" wrapText="1"/>
    </xf>
    <xf numFmtId="164" fontId="2" fillId="22" borderId="2" xfId="8" applyFont="1" applyFill="1" applyBorder="1" applyAlignment="1" applyProtection="1">
      <alignment horizontal="center" vertical="center" wrapText="1"/>
    </xf>
    <xf numFmtId="164" fontId="2" fillId="22" borderId="50" xfId="8" applyFont="1" applyFill="1" applyBorder="1" applyAlignment="1" applyProtection="1">
      <alignment horizontal="center" vertical="center" wrapText="1"/>
    </xf>
    <xf numFmtId="0" fontId="2" fillId="21" borderId="26" xfId="0" applyFont="1" applyFill="1" applyBorder="1" applyAlignment="1" applyProtection="1">
      <alignment horizontal="center" vertical="center"/>
    </xf>
    <xf numFmtId="0" fontId="2" fillId="21" borderId="2" xfId="0" applyFont="1" applyFill="1" applyBorder="1" applyAlignment="1" applyProtection="1">
      <alignment horizontal="center" vertical="center"/>
    </xf>
    <xf numFmtId="0" fontId="2" fillId="21" borderId="4" xfId="0" applyFont="1" applyFill="1" applyBorder="1" applyAlignment="1" applyProtection="1">
      <alignment horizontal="center" vertical="center"/>
    </xf>
    <xf numFmtId="0" fontId="5" fillId="18" borderId="10" xfId="0" applyFont="1" applyFill="1" applyBorder="1" applyAlignment="1" applyProtection="1">
      <alignment horizontal="center" vertical="center"/>
    </xf>
    <xf numFmtId="0" fontId="5" fillId="18" borderId="15" xfId="0" applyFont="1" applyFill="1" applyBorder="1" applyAlignment="1" applyProtection="1">
      <alignment horizontal="center" vertical="center"/>
    </xf>
    <xf numFmtId="4" fontId="5" fillId="18" borderId="15" xfId="7" applyNumberFormat="1" applyFont="1" applyFill="1" applyBorder="1" applyAlignment="1" applyProtection="1">
      <alignment horizontal="center" vertical="center"/>
    </xf>
    <xf numFmtId="4" fontId="5" fillId="18" borderId="24" xfId="7" applyNumberFormat="1" applyFont="1" applyFill="1" applyBorder="1" applyAlignment="1" applyProtection="1">
      <alignment horizontal="center" vertical="center"/>
    </xf>
    <xf numFmtId="0" fontId="3" fillId="18" borderId="10" xfId="0" applyFont="1" applyFill="1" applyBorder="1" applyAlignment="1" applyProtection="1">
      <alignment horizontal="right" vertical="center"/>
    </xf>
    <xf numFmtId="0" fontId="3" fillId="18" borderId="15" xfId="0" applyFont="1" applyFill="1" applyBorder="1" applyAlignment="1" applyProtection="1">
      <alignment horizontal="right" vertical="center"/>
    </xf>
    <xf numFmtId="14" fontId="45" fillId="18" borderId="10" xfId="0" applyNumberFormat="1" applyFont="1" applyFill="1" applyBorder="1" applyAlignment="1" applyProtection="1">
      <alignment horizontal="left" vertical="center"/>
    </xf>
    <xf numFmtId="14" fontId="45" fillId="18" borderId="15" xfId="0" applyNumberFormat="1" applyFont="1" applyFill="1" applyBorder="1" applyAlignment="1" applyProtection="1">
      <alignment horizontal="left" vertical="center"/>
    </xf>
    <xf numFmtId="14" fontId="45" fillId="18" borderId="24" xfId="0" applyNumberFormat="1" applyFont="1" applyFill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top"/>
    </xf>
    <xf numFmtId="0" fontId="33" fillId="16" borderId="0" xfId="0" applyFont="1" applyFill="1" applyBorder="1" applyAlignment="1" applyProtection="1">
      <alignment horizontal="center" vertical="center" textRotation="90"/>
    </xf>
    <xf numFmtId="0" fontId="8" fillId="0" borderId="43" xfId="0" applyFont="1" applyFill="1" applyBorder="1" applyAlignment="1" applyProtection="1">
      <alignment horizontal="right" vertical="center"/>
    </xf>
    <xf numFmtId="164" fontId="8" fillId="22" borderId="19" xfId="8" applyFont="1" applyFill="1" applyBorder="1" applyAlignment="1" applyProtection="1">
      <alignment horizontal="center" vertical="center" wrapText="1"/>
    </xf>
    <xf numFmtId="164" fontId="8" fillId="22" borderId="21" xfId="8" applyFont="1" applyFill="1" applyBorder="1" applyAlignment="1" applyProtection="1">
      <alignment horizontal="center" vertical="center" wrapText="1"/>
    </xf>
    <xf numFmtId="0" fontId="8" fillId="22" borderId="10" xfId="0" applyFont="1" applyFill="1" applyBorder="1" applyAlignment="1" applyProtection="1">
      <alignment horizontal="center" vertical="center"/>
    </xf>
    <xf numFmtId="0" fontId="8" fillId="22" borderId="15" xfId="0" applyFont="1" applyFill="1" applyBorder="1" applyAlignment="1" applyProtection="1">
      <alignment horizontal="center" vertical="center"/>
    </xf>
    <xf numFmtId="0" fontId="8" fillId="22" borderId="24" xfId="0" applyFont="1" applyFill="1" applyBorder="1" applyAlignment="1" applyProtection="1">
      <alignment horizontal="center" vertical="center"/>
    </xf>
    <xf numFmtId="0" fontId="45" fillId="0" borderId="29" xfId="0" applyFont="1" applyBorder="1" applyAlignment="1" applyProtection="1">
      <alignment horizontal="center" vertical="center"/>
    </xf>
    <xf numFmtId="0" fontId="45" fillId="0" borderId="30" xfId="0" applyFont="1" applyBorder="1" applyAlignment="1" applyProtection="1">
      <alignment horizontal="center" vertical="center"/>
    </xf>
    <xf numFmtId="0" fontId="45" fillId="0" borderId="31" xfId="0" applyFont="1" applyBorder="1" applyAlignment="1" applyProtection="1">
      <alignment horizontal="center" vertical="center"/>
    </xf>
    <xf numFmtId="14" fontId="45" fillId="2" borderId="15" xfId="0" applyNumberFormat="1" applyFont="1" applyFill="1" applyBorder="1" applyAlignment="1" applyProtection="1">
      <alignment horizontal="center" vertical="center" wrapText="1"/>
    </xf>
    <xf numFmtId="14" fontId="45" fillId="2" borderId="24" xfId="0" applyNumberFormat="1" applyFont="1" applyFill="1" applyBorder="1" applyAlignment="1" applyProtection="1">
      <alignment horizontal="center" vertical="center" wrapText="1"/>
    </xf>
    <xf numFmtId="0" fontId="8" fillId="21" borderId="10" xfId="0" applyFont="1" applyFill="1" applyBorder="1" applyAlignment="1" applyProtection="1">
      <alignment horizontal="center" vertical="center"/>
    </xf>
    <xf numFmtId="0" fontId="8" fillId="21" borderId="24" xfId="0" applyFont="1" applyFill="1" applyBorder="1" applyAlignment="1" applyProtection="1">
      <alignment horizontal="center" vertical="center"/>
    </xf>
    <xf numFmtId="0" fontId="8" fillId="22" borderId="10" xfId="0" applyFont="1" applyFill="1" applyBorder="1" applyAlignment="1" applyProtection="1">
      <alignment horizontal="center" vertical="center" wrapText="1"/>
    </xf>
    <xf numFmtId="0" fontId="8" fillId="22" borderId="15" xfId="0" applyFont="1" applyFill="1" applyBorder="1" applyAlignment="1" applyProtection="1">
      <alignment horizontal="center" vertical="center" wrapText="1"/>
    </xf>
    <xf numFmtId="0" fontId="8" fillId="22" borderId="24" xfId="0" applyFont="1" applyFill="1" applyBorder="1" applyAlignment="1" applyProtection="1">
      <alignment horizontal="center" vertical="center" wrapText="1"/>
    </xf>
    <xf numFmtId="0" fontId="45" fillId="18" borderId="10" xfId="0" applyFont="1" applyFill="1" applyBorder="1" applyAlignment="1" applyProtection="1">
      <alignment horizontal="right" vertical="center"/>
    </xf>
    <xf numFmtId="0" fontId="45" fillId="18" borderId="15" xfId="0" applyFont="1" applyFill="1" applyBorder="1" applyAlignment="1" applyProtection="1">
      <alignment horizontal="right" vertical="center"/>
    </xf>
    <xf numFmtId="14" fontId="8" fillId="22" borderId="10" xfId="0" applyNumberFormat="1" applyFont="1" applyFill="1" applyBorder="1" applyAlignment="1" applyProtection="1">
      <alignment horizontal="center" vertical="center" wrapText="1"/>
    </xf>
    <xf numFmtId="14" fontId="8" fillId="22" borderId="24" xfId="0" applyNumberFormat="1" applyFont="1" applyFill="1" applyBorder="1" applyAlignment="1" applyProtection="1">
      <alignment horizontal="center" vertical="center" wrapText="1"/>
    </xf>
    <xf numFmtId="165" fontId="8" fillId="20" borderId="29" xfId="7" applyFont="1" applyFill="1" applyBorder="1" applyAlignment="1" applyProtection="1">
      <alignment horizontal="center" vertical="center"/>
    </xf>
    <xf numFmtId="165" fontId="8" fillId="20" borderId="31" xfId="7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>
      <alignment horizontal="left" vertical="top"/>
    </xf>
    <xf numFmtId="0" fontId="4" fillId="2" borderId="24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66" fontId="42" fillId="0" borderId="10" xfId="2" applyNumberFormat="1" applyFont="1" applyBorder="1" applyAlignment="1">
      <alignment horizontal="right" vertical="center"/>
    </xf>
    <xf numFmtId="166" fontId="42" fillId="0" borderId="15" xfId="2" applyNumberFormat="1" applyFont="1" applyBorder="1" applyAlignment="1">
      <alignment horizontal="right" vertical="center"/>
    </xf>
  </cellXfs>
  <cellStyles count="14">
    <cellStyle name="Euro" xfId="9"/>
    <cellStyle name="Hiperlink" xfId="6" builtinId="8"/>
    <cellStyle name="Moeda" xfId="1" builtinId="4"/>
    <cellStyle name="Moeda 2" xfId="3"/>
    <cellStyle name="Moeda 2 2" xfId="8"/>
    <cellStyle name="Moeda 2 2 2" xfId="13"/>
    <cellStyle name="Moeda 2 3" xfId="10"/>
    <cellStyle name="Normal" xfId="0" builtinId="0"/>
    <cellStyle name="Normal 2" xfId="5"/>
    <cellStyle name="Vírgula" xfId="2" builtinId="3"/>
    <cellStyle name="Vírgula 2" xfId="4"/>
    <cellStyle name="Vírgula 2 2" xfId="7"/>
    <cellStyle name="Vírgula 2 2 2" xfId="12"/>
    <cellStyle name="Vírgula 2 3" xfId="11"/>
  </cellStyles>
  <dxfs count="97">
    <dxf>
      <font>
        <color rgb="FFC00000"/>
      </font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ont>
        <b val="0"/>
        <i val="0"/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ont>
        <b val="0"/>
        <i val="0"/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b val="0"/>
        <i val="0"/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0"/>
        <i val="0"/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0"/>
        <i val="0"/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0"/>
        <i val="0"/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CCFF"/>
      <color rgb="FFCCFFCC"/>
      <color rgb="FFCCFFFF"/>
      <color rgb="FFFFFF99"/>
      <color rgb="FFCCECFF"/>
      <color rgb="FF333399"/>
      <color rgb="FF0033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stru&#231;&#245;es!A1"/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3.emf"/><Relationship Id="rId1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14967</xdr:colOff>
      <xdr:row>49</xdr:row>
      <xdr:rowOff>134083</xdr:rowOff>
    </xdr:from>
    <xdr:to>
      <xdr:col>33</xdr:col>
      <xdr:colOff>37042</xdr:colOff>
      <xdr:row>50</xdr:row>
      <xdr:rowOff>81616</xdr:rowOff>
    </xdr:to>
    <xdr:pic>
      <xdr:nvPicPr>
        <xdr:cNvPr id="24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9692" y="9020908"/>
          <a:ext cx="126850" cy="118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4833</xdr:colOff>
      <xdr:row>51</xdr:row>
      <xdr:rowOff>109598</xdr:rowOff>
    </xdr:from>
    <xdr:to>
      <xdr:col>33</xdr:col>
      <xdr:colOff>29199</xdr:colOff>
      <xdr:row>52</xdr:row>
      <xdr:rowOff>76181</xdr:rowOff>
    </xdr:to>
    <xdr:pic>
      <xdr:nvPicPr>
        <xdr:cNvPr id="2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7768" y="9485511"/>
          <a:ext cx="132040" cy="140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1</xdr:colOff>
      <xdr:row>53</xdr:row>
      <xdr:rowOff>156185</xdr:rowOff>
    </xdr:from>
    <xdr:to>
      <xdr:col>33</xdr:col>
      <xdr:colOff>22076</xdr:colOff>
      <xdr:row>54</xdr:row>
      <xdr:rowOff>122769</xdr:rowOff>
    </xdr:to>
    <xdr:pic>
      <xdr:nvPicPr>
        <xdr:cNvPr id="2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2936" y="9879968"/>
          <a:ext cx="129749" cy="140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31</xdr:col>
      <xdr:colOff>91169</xdr:colOff>
      <xdr:row>56</xdr:row>
      <xdr:rowOff>111579</xdr:rowOff>
    </xdr:from>
    <xdr:to>
      <xdr:col>33</xdr:col>
      <xdr:colOff>8469</xdr:colOff>
      <xdr:row>57</xdr:row>
      <xdr:rowOff>59112</xdr:rowOff>
    </xdr:to>
    <xdr:pic>
      <xdr:nvPicPr>
        <xdr:cNvPr id="27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1119" y="10027104"/>
          <a:ext cx="126850" cy="118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9279</xdr:colOff>
      <xdr:row>58</xdr:row>
      <xdr:rowOff>27214</xdr:rowOff>
    </xdr:from>
    <xdr:to>
      <xdr:col>32</xdr:col>
      <xdr:colOff>91168</xdr:colOff>
      <xdr:row>58</xdr:row>
      <xdr:rowOff>123825</xdr:rowOff>
    </xdr:to>
    <xdr:pic>
      <xdr:nvPicPr>
        <xdr:cNvPr id="29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4736" y="7625443"/>
          <a:ext cx="81889" cy="96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507</xdr:colOff>
      <xdr:row>61</xdr:row>
      <xdr:rowOff>32657</xdr:rowOff>
    </xdr:from>
    <xdr:to>
      <xdr:col>32</xdr:col>
      <xdr:colOff>81788</xdr:colOff>
      <xdr:row>61</xdr:row>
      <xdr:rowOff>129268</xdr:rowOff>
    </xdr:to>
    <xdr:pic>
      <xdr:nvPicPr>
        <xdr:cNvPr id="30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5232" y="10462532"/>
          <a:ext cx="81281" cy="96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38100</xdr:rowOff>
    </xdr:from>
    <xdr:to>
      <xdr:col>72</xdr:col>
      <xdr:colOff>20781</xdr:colOff>
      <xdr:row>107</xdr:row>
      <xdr:rowOff>1830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95300" y="9867900"/>
          <a:ext cx="7231206" cy="1162050"/>
        </a:xfrm>
        <a:prstGeom prst="rect">
          <a:avLst/>
        </a:prstGeom>
      </xdr:spPr>
    </xdr:pic>
    <xdr:clientData/>
  </xdr:twoCellAnchor>
  <xdr:twoCellAnchor>
    <xdr:from>
      <xdr:col>62</xdr:col>
      <xdr:colOff>85724</xdr:colOff>
      <xdr:row>101</xdr:row>
      <xdr:rowOff>76200</xdr:rowOff>
    </xdr:from>
    <xdr:to>
      <xdr:col>69</xdr:col>
      <xdr:colOff>0</xdr:colOff>
      <xdr:row>107</xdr:row>
      <xdr:rowOff>47625</xdr:rowOff>
    </xdr:to>
    <xdr:sp macro="" textlink="">
      <xdr:nvSpPr>
        <xdr:cNvPr id="3" name="Elipse 2"/>
        <xdr:cNvSpPr/>
      </xdr:nvSpPr>
      <xdr:spPr>
        <a:xfrm>
          <a:off x="6918876" y="17444830"/>
          <a:ext cx="667994" cy="1015034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44</xdr:col>
      <xdr:colOff>66676</xdr:colOff>
      <xdr:row>101</xdr:row>
      <xdr:rowOff>123825</xdr:rowOff>
    </xdr:from>
    <xdr:to>
      <xdr:col>53</xdr:col>
      <xdr:colOff>19051</xdr:colOff>
      <xdr:row>107</xdr:row>
      <xdr:rowOff>95250</xdr:rowOff>
    </xdr:to>
    <xdr:sp macro="" textlink="">
      <xdr:nvSpPr>
        <xdr:cNvPr id="33" name="Elipse 32"/>
        <xdr:cNvSpPr/>
      </xdr:nvSpPr>
      <xdr:spPr>
        <a:xfrm>
          <a:off x="4838701" y="17240250"/>
          <a:ext cx="895350" cy="100012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3</xdr:col>
      <xdr:colOff>99808</xdr:colOff>
      <xdr:row>112</xdr:row>
      <xdr:rowOff>56115</xdr:rowOff>
    </xdr:from>
    <xdr:to>
      <xdr:col>71</xdr:col>
      <xdr:colOff>73509</xdr:colOff>
      <xdr:row>117</xdr:row>
      <xdr:rowOff>54372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97373" y="19338028"/>
          <a:ext cx="7378353" cy="867931"/>
        </a:xfrm>
        <a:prstGeom prst="rect">
          <a:avLst/>
        </a:prstGeom>
      </xdr:spPr>
    </xdr:pic>
    <xdr:clientData/>
  </xdr:twoCellAnchor>
  <xdr:twoCellAnchor>
    <xdr:from>
      <xdr:col>61</xdr:col>
      <xdr:colOff>64605</xdr:colOff>
      <xdr:row>111</xdr:row>
      <xdr:rowOff>170622</xdr:rowOff>
    </xdr:from>
    <xdr:to>
      <xdr:col>71</xdr:col>
      <xdr:colOff>14080</xdr:colOff>
      <xdr:row>117</xdr:row>
      <xdr:rowOff>113472</xdr:rowOff>
    </xdr:to>
    <xdr:sp macro="" textlink="">
      <xdr:nvSpPr>
        <xdr:cNvPr id="21" name="Elipse 20"/>
        <xdr:cNvSpPr/>
      </xdr:nvSpPr>
      <xdr:spPr>
        <a:xfrm>
          <a:off x="6790083" y="19278600"/>
          <a:ext cx="1026214" cy="986459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4</xdr:col>
      <xdr:colOff>28576</xdr:colOff>
      <xdr:row>122</xdr:row>
      <xdr:rowOff>152400</xdr:rowOff>
    </xdr:from>
    <xdr:to>
      <xdr:col>72</xdr:col>
      <xdr:colOff>19051</xdr:colOff>
      <xdr:row>126</xdr:row>
      <xdr:rowOff>139713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23876" y="20869275"/>
          <a:ext cx="7200900" cy="673113"/>
        </a:xfrm>
        <a:prstGeom prst="rect">
          <a:avLst/>
        </a:prstGeom>
      </xdr:spPr>
    </xdr:pic>
    <xdr:clientData/>
  </xdr:twoCellAnchor>
  <xdr:twoCellAnchor>
    <xdr:from>
      <xdr:col>62</xdr:col>
      <xdr:colOff>91966</xdr:colOff>
      <xdr:row>122</xdr:row>
      <xdr:rowOff>34486</xdr:rowOff>
    </xdr:from>
    <xdr:to>
      <xdr:col>72</xdr:col>
      <xdr:colOff>50709</xdr:colOff>
      <xdr:row>127</xdr:row>
      <xdr:rowOff>105103</xdr:rowOff>
    </xdr:to>
    <xdr:sp macro="" textlink="">
      <xdr:nvSpPr>
        <xdr:cNvPr id="23" name="Elipse 22"/>
        <xdr:cNvSpPr/>
      </xdr:nvSpPr>
      <xdr:spPr>
        <a:xfrm>
          <a:off x="6772604" y="20687314"/>
          <a:ext cx="1009777" cy="924582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4</xdr:col>
      <xdr:colOff>23739</xdr:colOff>
      <xdr:row>138</xdr:row>
      <xdr:rowOff>51427</xdr:rowOff>
    </xdr:from>
    <xdr:to>
      <xdr:col>72</xdr:col>
      <xdr:colOff>24849</xdr:colOff>
      <xdr:row>146</xdr:row>
      <xdr:rowOff>11361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28978" y="23863927"/>
          <a:ext cx="7405762" cy="1351412"/>
        </a:xfrm>
        <a:prstGeom prst="rect">
          <a:avLst/>
        </a:prstGeom>
      </xdr:spPr>
    </xdr:pic>
    <xdr:clientData/>
  </xdr:twoCellAnchor>
  <xdr:twoCellAnchor>
    <xdr:from>
      <xdr:col>31</xdr:col>
      <xdr:colOff>97844</xdr:colOff>
      <xdr:row>59</xdr:row>
      <xdr:rowOff>117258</xdr:rowOff>
    </xdr:from>
    <xdr:to>
      <xdr:col>32</xdr:col>
      <xdr:colOff>74958</xdr:colOff>
      <xdr:row>60</xdr:row>
      <xdr:rowOff>42419</xdr:rowOff>
    </xdr:to>
    <xdr:pic>
      <xdr:nvPicPr>
        <xdr:cNvPr id="1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3105" y="10884649"/>
          <a:ext cx="84788" cy="99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69</xdr:col>
      <xdr:colOff>85725</xdr:colOff>
      <xdr:row>0</xdr:row>
      <xdr:rowOff>104775</xdr:rowOff>
    </xdr:from>
    <xdr:ext cx="364202" cy="311496"/>
    <xdr:sp macro="[0]!BloqueiaTodasAbas" textlink="">
      <xdr:nvSpPr>
        <xdr:cNvPr id="4" name="CaixaDeTexto 3"/>
        <xdr:cNvSpPr txBox="1"/>
      </xdr:nvSpPr>
      <xdr:spPr>
        <a:xfrm>
          <a:off x="7477125" y="104775"/>
          <a:ext cx="36420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>
              <a:solidFill>
                <a:schemeClr val="bg2">
                  <a:lumMod val="50000"/>
                </a:schemeClr>
              </a:solidFill>
              <a:sym typeface="Webdings"/>
            </a:rPr>
            <a:t></a:t>
          </a:r>
          <a:endParaRPr lang="pt-BR" sz="1400">
            <a:solidFill>
              <a:schemeClr val="bg2">
                <a:lumMod val="50000"/>
              </a:schemeClr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28575</xdr:colOff>
          <xdr:row>31</xdr:row>
          <xdr:rowOff>9525</xdr:rowOff>
        </xdr:from>
        <xdr:to>
          <xdr:col>61</xdr:col>
          <xdr:colOff>0</xdr:colOff>
          <xdr:row>32</xdr:row>
          <xdr:rowOff>47625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BNDES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28575</xdr:colOff>
          <xdr:row>32</xdr:row>
          <xdr:rowOff>66675</xdr:rowOff>
        </xdr:from>
        <xdr:to>
          <xdr:col>61</xdr:col>
          <xdr:colOff>0</xdr:colOff>
          <xdr:row>33</xdr:row>
          <xdr:rowOff>104775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FINEP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8</xdr:row>
      <xdr:rowOff>47625</xdr:rowOff>
    </xdr:from>
    <xdr:to>
      <xdr:col>73</xdr:col>
      <xdr:colOff>13064</xdr:colOff>
      <xdr:row>14</xdr:row>
      <xdr:rowOff>123825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1" y="1400175"/>
          <a:ext cx="8137888" cy="1104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0</xdr:rowOff>
    </xdr:from>
    <xdr:to>
      <xdr:col>14</xdr:col>
      <xdr:colOff>596900</xdr:colOff>
      <xdr:row>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933700" y="0"/>
          <a:ext cx="45053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pt-BR" sz="1600" b="0" i="0" strike="noStrike">
              <a:solidFill>
                <a:srgbClr val="000000"/>
              </a:solidFill>
              <a:latin typeface="Arial"/>
              <a:cs typeface="Arial"/>
            </a:rPr>
            <a:t>Modelo - Inserir o número de linhas necessárias</a:t>
          </a:r>
        </a:p>
      </xdr:txBody>
    </xdr:sp>
    <xdr:clientData/>
  </xdr:twoCellAnchor>
  <xdr:twoCellAnchor>
    <xdr:from>
      <xdr:col>15</xdr:col>
      <xdr:colOff>447675</xdr:colOff>
      <xdr:row>0</xdr:row>
      <xdr:rowOff>171450</xdr:rowOff>
    </xdr:from>
    <xdr:to>
      <xdr:col>17</xdr:col>
      <xdr:colOff>923925</xdr:colOff>
      <xdr:row>2</xdr:row>
      <xdr:rowOff>19050</xdr:rowOff>
    </xdr:to>
    <xdr:grpSp>
      <xdr:nvGrpSpPr>
        <xdr:cNvPr id="85259" name="Grupo 1"/>
        <xdr:cNvGrpSpPr>
          <a:grpSpLocks/>
        </xdr:cNvGrpSpPr>
      </xdr:nvGrpSpPr>
      <xdr:grpSpPr bwMode="auto">
        <a:xfrm>
          <a:off x="14871246" y="171450"/>
          <a:ext cx="2571750" cy="255814"/>
          <a:chOff x="2277085" y="178676"/>
          <a:chExt cx="2561854" cy="262806"/>
        </a:xfrm>
      </xdr:grpSpPr>
      <xdr:sp macro="" textlink="" fLocksText="0">
        <xdr:nvSpPr>
          <xdr:cNvPr id="1051" name="Text Box 27"/>
          <xdr:cNvSpPr txBox="1">
            <a:spLocks noChangeAspect="1" noChangeArrowheads="1"/>
          </xdr:cNvSpPr>
        </xdr:nvSpPr>
        <xdr:spPr bwMode="auto">
          <a:xfrm>
            <a:off x="2277085" y="178676"/>
            <a:ext cx="1223997" cy="253072"/>
          </a:xfrm>
          <a:prstGeom prst="rect">
            <a:avLst/>
          </a:prstGeom>
          <a:solidFill>
            <a:srgbClr val="0000FF"/>
          </a:solidFill>
          <a:ln w="38100" algn="ctr">
            <a:solidFill>
              <a:srgbClr val="000000"/>
            </a:solidFill>
            <a:miter lim="800000"/>
            <a:headEnd/>
            <a:tailEnd/>
          </a:ln>
          <a:effectLst/>
          <a:extLst/>
        </xdr:spPr>
        <xdr:txBody>
          <a:bodyPr wrap="none" lIns="18288" tIns="22860" rIns="18288" bIns="22860" anchor="ctr" upright="1">
            <a:noAutofit/>
          </a:bodyPr>
          <a:lstStyle/>
          <a:p>
            <a:pPr algn="ctr" rtl="0">
              <a:defRPr sz="1000"/>
            </a:pPr>
            <a:r>
              <a:rPr lang="pt-BR" sz="1200" b="1" i="0" u="none" strike="noStrike" baseline="0">
                <a:solidFill>
                  <a:srgbClr val="FFFFFF"/>
                </a:solidFill>
                <a:latin typeface="Arial"/>
                <a:ea typeface="+mn-ea"/>
                <a:cs typeface="Arial"/>
              </a:rPr>
              <a:t>INSERIR</a:t>
            </a:r>
            <a:r>
              <a:rPr lang="pt-BR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 LINHA</a:t>
            </a:r>
            <a:endParaRPr lang="pt-BR"/>
          </a:p>
        </xdr:txBody>
      </xdr:sp>
      <xdr:sp macro="" textlink="" fLocksText="0">
        <xdr:nvSpPr>
          <xdr:cNvPr id="1052" name="Text Box 28"/>
          <xdr:cNvSpPr txBox="1">
            <a:spLocks noChangeArrowheads="1"/>
          </xdr:cNvSpPr>
        </xdr:nvSpPr>
        <xdr:spPr bwMode="auto">
          <a:xfrm>
            <a:off x="3814197" y="178676"/>
            <a:ext cx="1024742" cy="262806"/>
          </a:xfrm>
          <a:prstGeom prst="rect">
            <a:avLst/>
          </a:prstGeom>
          <a:solidFill>
            <a:srgbClr val="0000FF"/>
          </a:solidFill>
          <a:ln w="38100" algn="ctr">
            <a:solidFill>
              <a:srgbClr val="000000"/>
            </a:solidFill>
            <a:miter lim="800000"/>
            <a:headEnd/>
            <a:tailEnd/>
          </a:ln>
          <a:effectLst/>
          <a:ex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pt-BR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FORMATAR</a:t>
            </a:r>
            <a:endParaRPr lang="pt-BR"/>
          </a:p>
        </xdr:txBody>
      </xdr:sp>
    </xdr:grpSp>
    <xdr:clientData fLocksWithSheet="0" fPrintsWithSheet="0"/>
  </xdr:twoCellAnchor>
  <xdr:twoCellAnchor editAs="oneCell">
    <xdr:from>
      <xdr:col>1</xdr:col>
      <xdr:colOff>104775</xdr:colOff>
      <xdr:row>0</xdr:row>
      <xdr:rowOff>0</xdr:rowOff>
    </xdr:from>
    <xdr:to>
      <xdr:col>2</xdr:col>
      <xdr:colOff>918403</xdr:colOff>
      <xdr:row>2</xdr:row>
      <xdr:rowOff>71477</xdr:rowOff>
    </xdr:to>
    <xdr:pic>
      <xdr:nvPicPr>
        <xdr:cNvPr id="85260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1143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1074964</xdr:colOff>
      <xdr:row>26</xdr:row>
      <xdr:rowOff>95251</xdr:rowOff>
    </xdr:from>
    <xdr:to>
      <xdr:col>3</xdr:col>
      <xdr:colOff>843643</xdr:colOff>
      <xdr:row>30</xdr:row>
      <xdr:rowOff>13608</xdr:rowOff>
    </xdr:to>
    <xdr:sp macro="" textlink="">
      <xdr:nvSpPr>
        <xdr:cNvPr id="6" name="CaixaDeTexto 5"/>
        <xdr:cNvSpPr txBox="1"/>
      </xdr:nvSpPr>
      <xdr:spPr>
        <a:xfrm>
          <a:off x="1714500" y="6898822"/>
          <a:ext cx="1442357" cy="571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2225" cmpd="sng">
          <a:solidFill>
            <a:schemeClr val="accent6">
              <a:lumMod val="75000"/>
            </a:schemeClr>
          </a:solidFill>
        </a:ln>
        <a:effectLst>
          <a:outerShdw blurRad="76200" dist="38100" dir="6600000" sx="106000" sy="106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DESCREVER CONFORME NF</a:t>
          </a:r>
        </a:p>
      </xdr:txBody>
    </xdr:sp>
    <xdr:clientData/>
  </xdr:twoCellAnchor>
  <xdr:twoCellAnchor>
    <xdr:from>
      <xdr:col>11</xdr:col>
      <xdr:colOff>587507</xdr:colOff>
      <xdr:row>25</xdr:row>
      <xdr:rowOff>85647</xdr:rowOff>
    </xdr:from>
    <xdr:to>
      <xdr:col>13</xdr:col>
      <xdr:colOff>165684</xdr:colOff>
      <xdr:row>28</xdr:row>
      <xdr:rowOff>126466</xdr:rowOff>
    </xdr:to>
    <xdr:sp macro="" textlink="">
      <xdr:nvSpPr>
        <xdr:cNvPr id="12" name="CaixaDeTexto 11"/>
        <xdr:cNvSpPr txBox="1"/>
      </xdr:nvSpPr>
      <xdr:spPr>
        <a:xfrm>
          <a:off x="11255507" y="6338529"/>
          <a:ext cx="1415942" cy="51146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2225" cmpd="sng">
          <a:solidFill>
            <a:schemeClr val="accent6">
              <a:lumMod val="75000"/>
            </a:schemeClr>
          </a:solidFill>
        </a:ln>
        <a:effectLst>
          <a:outerShdw blurRad="76200" dist="38100" dir="6600000" sx="106000" sy="106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NÃO DEIXAR CÉLULAS VAZIAS</a:t>
          </a:r>
        </a:p>
      </xdr:txBody>
    </xdr:sp>
    <xdr:clientData/>
  </xdr:twoCellAnchor>
  <xdr:twoCellAnchor>
    <xdr:from>
      <xdr:col>4</xdr:col>
      <xdr:colOff>1469571</xdr:colOff>
      <xdr:row>26</xdr:row>
      <xdr:rowOff>54428</xdr:rowOff>
    </xdr:from>
    <xdr:to>
      <xdr:col>7</xdr:col>
      <xdr:colOff>81641</xdr:colOff>
      <xdr:row>29</xdr:row>
      <xdr:rowOff>122463</xdr:rowOff>
    </xdr:to>
    <xdr:sp macro="" textlink="">
      <xdr:nvSpPr>
        <xdr:cNvPr id="13" name="CaixaDeTexto 12"/>
        <xdr:cNvSpPr txBox="1"/>
      </xdr:nvSpPr>
      <xdr:spPr>
        <a:xfrm>
          <a:off x="5510892" y="6857999"/>
          <a:ext cx="1483178" cy="55789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2225" cmpd="sng">
          <a:solidFill>
            <a:schemeClr val="accent6">
              <a:lumMod val="75000"/>
            </a:schemeClr>
          </a:solidFill>
        </a:ln>
        <a:effectLst>
          <a:outerShdw blurRad="76200" dist="38100" dir="6600000" sx="106000" sy="106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DATA</a:t>
          </a:r>
          <a:r>
            <a:rPr lang="pt-BR" sz="1400" b="1" baseline="0"/>
            <a:t> FORA DO PERÍODO ACEITO</a:t>
          </a:r>
          <a:endParaRPr lang="pt-BR" sz="1400" b="1"/>
        </a:p>
      </xdr:txBody>
    </xdr:sp>
    <xdr:clientData/>
  </xdr:twoCellAnchor>
  <xdr:twoCellAnchor>
    <xdr:from>
      <xdr:col>7</xdr:col>
      <xdr:colOff>601114</xdr:colOff>
      <xdr:row>26</xdr:row>
      <xdr:rowOff>26733</xdr:rowOff>
    </xdr:from>
    <xdr:to>
      <xdr:col>9</xdr:col>
      <xdr:colOff>369793</xdr:colOff>
      <xdr:row>29</xdr:row>
      <xdr:rowOff>101973</xdr:rowOff>
    </xdr:to>
    <xdr:sp macro="" textlink="">
      <xdr:nvSpPr>
        <xdr:cNvPr id="14" name="CaixaDeTexto 13"/>
        <xdr:cNvSpPr txBox="1"/>
      </xdr:nvSpPr>
      <xdr:spPr>
        <a:xfrm>
          <a:off x="7492732" y="6436498"/>
          <a:ext cx="1651267" cy="54588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2225" cmpd="sng">
          <a:solidFill>
            <a:schemeClr val="accent6">
              <a:lumMod val="75000"/>
            </a:schemeClr>
          </a:solidFill>
        </a:ln>
        <a:effectLst>
          <a:outerShdw blurRad="76200" dist="38100" dir="6600000" sx="106000" sy="106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CFOP</a:t>
          </a:r>
          <a:r>
            <a:rPr lang="pt-BR" sz="1400" b="1" baseline="0"/>
            <a:t> NÃO ACEITO: 6922 e 5922</a:t>
          </a:r>
        </a:p>
      </xdr:txBody>
    </xdr:sp>
    <xdr:clientData/>
  </xdr:twoCellAnchor>
  <xdr:twoCellAnchor>
    <xdr:from>
      <xdr:col>9</xdr:col>
      <xdr:colOff>824272</xdr:colOff>
      <xdr:row>25</xdr:row>
      <xdr:rowOff>50268</xdr:rowOff>
    </xdr:from>
    <xdr:to>
      <xdr:col>11</xdr:col>
      <xdr:colOff>260937</xdr:colOff>
      <xdr:row>31</xdr:row>
      <xdr:rowOff>85645</xdr:rowOff>
    </xdr:to>
    <xdr:sp macro="" textlink="">
      <xdr:nvSpPr>
        <xdr:cNvPr id="15" name="CaixaDeTexto 14"/>
        <xdr:cNvSpPr txBox="1"/>
      </xdr:nvSpPr>
      <xdr:spPr>
        <a:xfrm>
          <a:off x="9598478" y="6303150"/>
          <a:ext cx="1330459" cy="97667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2225" cmpd="sng">
          <a:solidFill>
            <a:schemeClr val="accent6">
              <a:lumMod val="75000"/>
            </a:schemeClr>
          </a:solidFill>
        </a:ln>
        <a:effectLst>
          <a:outerShdw blurRad="76200" dist="38100" dir="6600000" sx="106000" sy="106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SOMA</a:t>
          </a:r>
          <a:r>
            <a:rPr lang="pt-BR" sz="1400" b="1" baseline="0"/>
            <a:t> DOS </a:t>
          </a:r>
          <a:r>
            <a:rPr lang="pt-BR" sz="1400" b="1"/>
            <a:t>PAGAMENTOS DIFERENTE DO VALOR DA NF</a:t>
          </a:r>
        </a:p>
      </xdr:txBody>
    </xdr:sp>
    <xdr:clientData/>
  </xdr:twoCellAnchor>
  <xdr:twoCellAnchor>
    <xdr:from>
      <xdr:col>15</xdr:col>
      <xdr:colOff>136875</xdr:colOff>
      <xdr:row>11</xdr:row>
      <xdr:rowOff>132070</xdr:rowOff>
    </xdr:from>
    <xdr:to>
      <xdr:col>16</xdr:col>
      <xdr:colOff>308325</xdr:colOff>
      <xdr:row>12</xdr:row>
      <xdr:rowOff>281111</xdr:rowOff>
    </xdr:to>
    <xdr:sp macro="" textlink="">
      <xdr:nvSpPr>
        <xdr:cNvPr id="16" name="CaixaDeTexto 15"/>
        <xdr:cNvSpPr txBox="1"/>
      </xdr:nvSpPr>
      <xdr:spPr>
        <a:xfrm>
          <a:off x="14536434" y="2485305"/>
          <a:ext cx="1224803" cy="60848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2225" cmpd="sng">
          <a:solidFill>
            <a:schemeClr val="accent6">
              <a:lumMod val="75000"/>
            </a:schemeClr>
          </a:solidFill>
        </a:ln>
        <a:effectLst>
          <a:outerShdw blurRad="76200" dist="38100" dir="6600000" sx="106000" sy="106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IDENTIFICAR</a:t>
          </a:r>
          <a:r>
            <a:rPr lang="pt-BR" sz="1400" b="1" baseline="0"/>
            <a:t> PARCELAS</a:t>
          </a:r>
          <a:endParaRPr lang="pt-BR" sz="1400" b="1"/>
        </a:p>
      </xdr:txBody>
    </xdr:sp>
    <xdr:clientData/>
  </xdr:twoCellAnchor>
  <xdr:twoCellAnchor>
    <xdr:from>
      <xdr:col>15</xdr:col>
      <xdr:colOff>298397</xdr:colOff>
      <xdr:row>13</xdr:row>
      <xdr:rowOff>228197</xdr:rowOff>
    </xdr:from>
    <xdr:to>
      <xdr:col>16</xdr:col>
      <xdr:colOff>460320</xdr:colOff>
      <xdr:row>17</xdr:row>
      <xdr:rowOff>53628</xdr:rowOff>
    </xdr:to>
    <xdr:sp macro="" textlink="">
      <xdr:nvSpPr>
        <xdr:cNvPr id="17" name="CaixaDeTexto 16"/>
        <xdr:cNvSpPr txBox="1"/>
      </xdr:nvSpPr>
      <xdr:spPr>
        <a:xfrm>
          <a:off x="14697956" y="3500315"/>
          <a:ext cx="1215276" cy="78913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2225" cmpd="sng">
          <a:solidFill>
            <a:schemeClr val="accent6">
              <a:lumMod val="75000"/>
            </a:schemeClr>
          </a:solidFill>
        </a:ln>
        <a:effectLst>
          <a:outerShdw blurRad="76200" dist="38100" dir="6600000" sx="106000" sy="106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DISCRIMINAR</a:t>
          </a:r>
          <a:r>
            <a:rPr lang="pt-BR" sz="1400" b="1" baseline="0"/>
            <a:t> IMPOSTOS DAS NF</a:t>
          </a:r>
          <a:endParaRPr lang="pt-BR" sz="1400" b="1"/>
        </a:p>
      </xdr:txBody>
    </xdr:sp>
    <xdr:clientData/>
  </xdr:twoCellAnchor>
  <xdr:twoCellAnchor>
    <xdr:from>
      <xdr:col>3</xdr:col>
      <xdr:colOff>1213755</xdr:colOff>
      <xdr:row>26</xdr:row>
      <xdr:rowOff>38100</xdr:rowOff>
    </xdr:from>
    <xdr:to>
      <xdr:col>4</xdr:col>
      <xdr:colOff>1129393</xdr:colOff>
      <xdr:row>30</xdr:row>
      <xdr:rowOff>27213</xdr:rowOff>
    </xdr:to>
    <xdr:sp macro="" textlink="">
      <xdr:nvSpPr>
        <xdr:cNvPr id="18" name="CaixaDeTexto 17"/>
        <xdr:cNvSpPr txBox="1"/>
      </xdr:nvSpPr>
      <xdr:spPr>
        <a:xfrm>
          <a:off x="3526969" y="6841671"/>
          <a:ext cx="1643745" cy="64225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2225" cmpd="sng">
          <a:solidFill>
            <a:schemeClr val="accent6">
              <a:lumMod val="75000"/>
            </a:schemeClr>
          </a:solidFill>
        </a:ln>
        <a:effectLst>
          <a:outerShdw blurRad="76200" dist="38100" dir="6600000" sx="106000" sy="106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REPETIR </a:t>
          </a:r>
          <a:r>
            <a:rPr lang="pt-BR" sz="1400" b="1" baseline="0"/>
            <a:t>DADOS PARA MESMA NF</a:t>
          </a:r>
          <a:endParaRPr lang="pt-BR" sz="1400" b="1"/>
        </a:p>
      </xdr:txBody>
    </xdr:sp>
    <xdr:clientData/>
  </xdr:twoCellAnchor>
  <xdr:twoCellAnchor>
    <xdr:from>
      <xdr:col>18</xdr:col>
      <xdr:colOff>80044</xdr:colOff>
      <xdr:row>20</xdr:row>
      <xdr:rowOff>341779</xdr:rowOff>
    </xdr:from>
    <xdr:to>
      <xdr:col>19</xdr:col>
      <xdr:colOff>570061</xdr:colOff>
      <xdr:row>25</xdr:row>
      <xdr:rowOff>104854</xdr:rowOff>
    </xdr:to>
    <xdr:sp macro="" textlink="">
      <xdr:nvSpPr>
        <xdr:cNvPr id="19" name="CaixaDeTexto 18"/>
        <xdr:cNvSpPr txBox="1"/>
      </xdr:nvSpPr>
      <xdr:spPr>
        <a:xfrm>
          <a:off x="17919809" y="5205132"/>
          <a:ext cx="1442517" cy="99572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2225" cmpd="sng">
          <a:solidFill>
            <a:schemeClr val="accent6">
              <a:lumMod val="75000"/>
            </a:schemeClr>
          </a:solidFill>
        </a:ln>
        <a:effectLst>
          <a:outerShdw blurRad="76200" dist="38100" dir="6600000" sx="106000" sy="106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CASO</a:t>
          </a:r>
          <a:r>
            <a:rPr lang="pt-BR" sz="1400" b="1" baseline="0"/>
            <a:t> PGTO AINDA NÃO  REALIZADO, EXCLUIR LINHA </a:t>
          </a:r>
          <a:endParaRPr lang="pt-BR" sz="1400" b="1"/>
        </a:p>
      </xdr:txBody>
    </xdr:sp>
    <xdr:clientData/>
  </xdr:twoCellAnchor>
  <xdr:twoCellAnchor>
    <xdr:from>
      <xdr:col>3</xdr:col>
      <xdr:colOff>1537607</xdr:colOff>
      <xdr:row>18</xdr:row>
      <xdr:rowOff>95250</xdr:rowOff>
    </xdr:from>
    <xdr:to>
      <xdr:col>4</xdr:col>
      <xdr:colOff>361951</xdr:colOff>
      <xdr:row>26</xdr:row>
      <xdr:rowOff>38105</xdr:rowOff>
    </xdr:to>
    <xdr:cxnSp macro="">
      <xdr:nvCxnSpPr>
        <xdr:cNvPr id="8" name="Conector de seta reta 7"/>
        <xdr:cNvCxnSpPr/>
      </xdr:nvCxnSpPr>
      <xdr:spPr>
        <a:xfrm flipH="1" flipV="1">
          <a:off x="3850821" y="4912179"/>
          <a:ext cx="552451" cy="895355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1496786</xdr:colOff>
      <xdr:row>19</xdr:row>
      <xdr:rowOff>176893</xdr:rowOff>
    </xdr:from>
    <xdr:to>
      <xdr:col>4</xdr:col>
      <xdr:colOff>361949</xdr:colOff>
      <xdr:row>26</xdr:row>
      <xdr:rowOff>38102</xdr:rowOff>
    </xdr:to>
    <xdr:cxnSp macro="">
      <xdr:nvCxnSpPr>
        <xdr:cNvPr id="23" name="Conector de seta reta 22"/>
        <xdr:cNvCxnSpPr/>
      </xdr:nvCxnSpPr>
      <xdr:spPr>
        <a:xfrm flipH="1" flipV="1">
          <a:off x="3810000" y="5157107"/>
          <a:ext cx="593270" cy="650424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1415143</xdr:colOff>
      <xdr:row>23</xdr:row>
      <xdr:rowOff>13607</xdr:rowOff>
    </xdr:from>
    <xdr:to>
      <xdr:col>3</xdr:col>
      <xdr:colOff>122465</xdr:colOff>
      <xdr:row>26</xdr:row>
      <xdr:rowOff>95251</xdr:rowOff>
    </xdr:to>
    <xdr:cxnSp macro="">
      <xdr:nvCxnSpPr>
        <xdr:cNvPr id="26" name="Conector de seta reta 25"/>
        <xdr:cNvCxnSpPr>
          <a:stCxn id="6" idx="0"/>
        </xdr:cNvCxnSpPr>
      </xdr:nvCxnSpPr>
      <xdr:spPr>
        <a:xfrm flipH="1" flipV="1">
          <a:off x="2054679" y="6327321"/>
          <a:ext cx="381000" cy="571501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435429</xdr:colOff>
      <xdr:row>23</xdr:row>
      <xdr:rowOff>13607</xdr:rowOff>
    </xdr:from>
    <xdr:to>
      <xdr:col>5</xdr:col>
      <xdr:colOff>496660</xdr:colOff>
      <xdr:row>26</xdr:row>
      <xdr:rowOff>54428</xdr:rowOff>
    </xdr:to>
    <xdr:cxnSp macro="">
      <xdr:nvCxnSpPr>
        <xdr:cNvPr id="32" name="Conector de seta reta 31"/>
        <xdr:cNvCxnSpPr>
          <a:stCxn id="13" idx="0"/>
        </xdr:cNvCxnSpPr>
      </xdr:nvCxnSpPr>
      <xdr:spPr>
        <a:xfrm flipH="1" flipV="1">
          <a:off x="6191250" y="6327321"/>
          <a:ext cx="61231" cy="530678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213311</xdr:colOff>
      <xdr:row>21</xdr:row>
      <xdr:rowOff>466644</xdr:rowOff>
    </xdr:from>
    <xdr:to>
      <xdr:col>8</xdr:col>
      <xdr:colOff>410616</xdr:colOff>
      <xdr:row>26</xdr:row>
      <xdr:rowOff>26733</xdr:rowOff>
    </xdr:to>
    <xdr:cxnSp macro="">
      <xdr:nvCxnSpPr>
        <xdr:cNvPr id="34" name="Conector de seta reta 33"/>
        <xdr:cNvCxnSpPr>
          <a:stCxn id="14" idx="0"/>
        </xdr:cNvCxnSpPr>
      </xdr:nvCxnSpPr>
      <xdr:spPr>
        <a:xfrm flipV="1">
          <a:off x="8315164" y="5867879"/>
          <a:ext cx="197305" cy="568619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478651</xdr:colOff>
      <xdr:row>19</xdr:row>
      <xdr:rowOff>289750</xdr:rowOff>
    </xdr:from>
    <xdr:to>
      <xdr:col>10</xdr:col>
      <xdr:colOff>644658</xdr:colOff>
      <xdr:row>25</xdr:row>
      <xdr:rowOff>50268</xdr:rowOff>
    </xdr:to>
    <xdr:cxnSp macro="">
      <xdr:nvCxnSpPr>
        <xdr:cNvPr id="35" name="Conector de seta reta 34"/>
        <xdr:cNvCxnSpPr>
          <a:stCxn id="15" idx="0"/>
        </xdr:cNvCxnSpPr>
      </xdr:nvCxnSpPr>
      <xdr:spPr>
        <a:xfrm flipH="1" flipV="1">
          <a:off x="10093298" y="4850544"/>
          <a:ext cx="166007" cy="1452606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567096</xdr:colOff>
      <xdr:row>19</xdr:row>
      <xdr:rowOff>289750</xdr:rowOff>
    </xdr:from>
    <xdr:to>
      <xdr:col>12</xdr:col>
      <xdr:colOff>941294</xdr:colOff>
      <xdr:row>25</xdr:row>
      <xdr:rowOff>85647</xdr:rowOff>
    </xdr:to>
    <xdr:cxnSp macro="">
      <xdr:nvCxnSpPr>
        <xdr:cNvPr id="36" name="Conector de seta reta 35"/>
        <xdr:cNvCxnSpPr>
          <a:stCxn id="12" idx="0"/>
        </xdr:cNvCxnSpPr>
      </xdr:nvCxnSpPr>
      <xdr:spPr>
        <a:xfrm flipV="1">
          <a:off x="11963478" y="4850544"/>
          <a:ext cx="374198" cy="1487985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460320</xdr:colOff>
      <xdr:row>14</xdr:row>
      <xdr:rowOff>156120</xdr:rowOff>
    </xdr:from>
    <xdr:to>
      <xdr:col>16</xdr:col>
      <xdr:colOff>1035743</xdr:colOff>
      <xdr:row>17</xdr:row>
      <xdr:rowOff>76039</xdr:rowOff>
    </xdr:to>
    <xdr:cxnSp macro="">
      <xdr:nvCxnSpPr>
        <xdr:cNvPr id="37" name="Conector de seta reta 36"/>
        <xdr:cNvCxnSpPr>
          <a:stCxn id="17" idx="3"/>
        </xdr:cNvCxnSpPr>
      </xdr:nvCxnSpPr>
      <xdr:spPr>
        <a:xfrm>
          <a:off x="15913232" y="3887679"/>
          <a:ext cx="575423" cy="424184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44823</xdr:colOff>
      <xdr:row>19</xdr:row>
      <xdr:rowOff>112059</xdr:rowOff>
    </xdr:from>
    <xdr:to>
      <xdr:col>18</xdr:col>
      <xdr:colOff>801303</xdr:colOff>
      <xdr:row>20</xdr:row>
      <xdr:rowOff>341779</xdr:rowOff>
    </xdr:to>
    <xdr:cxnSp macro="">
      <xdr:nvCxnSpPr>
        <xdr:cNvPr id="38" name="Conector de seta reta 37"/>
        <xdr:cNvCxnSpPr>
          <a:stCxn id="19" idx="0"/>
        </xdr:cNvCxnSpPr>
      </xdr:nvCxnSpPr>
      <xdr:spPr>
        <a:xfrm flipH="1" flipV="1">
          <a:off x="17884588" y="4672853"/>
          <a:ext cx="756480" cy="532279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308325</xdr:colOff>
      <xdr:row>11</xdr:row>
      <xdr:rowOff>434710</xdr:rowOff>
    </xdr:from>
    <xdr:to>
      <xdr:col>16</xdr:col>
      <xdr:colOff>982916</xdr:colOff>
      <xdr:row>12</xdr:row>
      <xdr:rowOff>156883</xdr:rowOff>
    </xdr:to>
    <xdr:cxnSp macro="">
      <xdr:nvCxnSpPr>
        <xdr:cNvPr id="39" name="Conector de seta reta 38"/>
        <xdr:cNvCxnSpPr>
          <a:stCxn id="16" idx="3"/>
        </xdr:cNvCxnSpPr>
      </xdr:nvCxnSpPr>
      <xdr:spPr>
        <a:xfrm>
          <a:off x="15761237" y="2787945"/>
          <a:ext cx="674591" cy="181614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40821</xdr:colOff>
      <xdr:row>1</xdr:row>
      <xdr:rowOff>123824</xdr:rowOff>
    </xdr:from>
    <xdr:to>
      <xdr:col>13</xdr:col>
      <xdr:colOff>642255</xdr:colOff>
      <xdr:row>4</xdr:row>
      <xdr:rowOff>122464</xdr:rowOff>
    </xdr:to>
    <xdr:cxnSp macro="">
      <xdr:nvCxnSpPr>
        <xdr:cNvPr id="46" name="Conector de seta reta 45"/>
        <xdr:cNvCxnSpPr>
          <a:stCxn id="47" idx="1"/>
        </xdr:cNvCxnSpPr>
      </xdr:nvCxnSpPr>
      <xdr:spPr>
        <a:xfrm flipH="1">
          <a:off x="12573000" y="368753"/>
          <a:ext cx="601434" cy="515711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642255</xdr:colOff>
      <xdr:row>0</xdr:row>
      <xdr:rowOff>176892</xdr:rowOff>
    </xdr:from>
    <xdr:to>
      <xdr:col>15</xdr:col>
      <xdr:colOff>234041</xdr:colOff>
      <xdr:row>2</xdr:row>
      <xdr:rowOff>152400</xdr:rowOff>
    </xdr:to>
    <xdr:sp macro="" textlink="">
      <xdr:nvSpPr>
        <xdr:cNvPr id="47" name="CaixaDeTexto 46"/>
        <xdr:cNvSpPr txBox="1"/>
      </xdr:nvSpPr>
      <xdr:spPr>
        <a:xfrm>
          <a:off x="13174434" y="176892"/>
          <a:ext cx="1483178" cy="38372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2225" cmpd="sng">
          <a:solidFill>
            <a:schemeClr val="accent6">
              <a:lumMod val="75000"/>
            </a:schemeClr>
          </a:solidFill>
        </a:ln>
        <a:effectLst>
          <a:outerShdw blurRad="76200" dist="38100" dir="6600000" sx="106000" sy="106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 baseline="0"/>
            <a:t>PERÍODO ACEITO</a:t>
          </a:r>
          <a:endParaRPr lang="pt-BR" sz="1400" b="1"/>
        </a:p>
      </xdr:txBody>
    </xdr:sp>
    <xdr:clientData/>
  </xdr:twoCellAnchor>
  <xdr:twoCellAnchor>
    <xdr:from>
      <xdr:col>16</xdr:col>
      <xdr:colOff>299358</xdr:colOff>
      <xdr:row>3</xdr:row>
      <xdr:rowOff>83003</xdr:rowOff>
    </xdr:from>
    <xdr:to>
      <xdr:col>16</xdr:col>
      <xdr:colOff>985155</xdr:colOff>
      <xdr:row>4</xdr:row>
      <xdr:rowOff>108857</xdr:rowOff>
    </xdr:to>
    <xdr:cxnSp macro="">
      <xdr:nvCxnSpPr>
        <xdr:cNvPr id="56" name="Conector de seta reta 55"/>
        <xdr:cNvCxnSpPr>
          <a:stCxn id="57" idx="1"/>
        </xdr:cNvCxnSpPr>
      </xdr:nvCxnSpPr>
      <xdr:spPr>
        <a:xfrm flipH="1">
          <a:off x="15770679" y="668110"/>
          <a:ext cx="685797" cy="202747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985155</xdr:colOff>
      <xdr:row>1</xdr:row>
      <xdr:rowOff>152398</xdr:rowOff>
    </xdr:from>
    <xdr:to>
      <xdr:col>18</xdr:col>
      <xdr:colOff>122465</xdr:colOff>
      <xdr:row>4</xdr:row>
      <xdr:rowOff>176893</xdr:rowOff>
    </xdr:to>
    <xdr:sp macro="" textlink="">
      <xdr:nvSpPr>
        <xdr:cNvPr id="57" name="CaixaDeTexto 56"/>
        <xdr:cNvSpPr txBox="1"/>
      </xdr:nvSpPr>
      <xdr:spPr>
        <a:xfrm>
          <a:off x="16456476" y="397327"/>
          <a:ext cx="1518560" cy="54156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2225" cmpd="sng">
          <a:solidFill>
            <a:schemeClr val="accent6">
              <a:lumMod val="75000"/>
            </a:schemeClr>
          </a:solidFill>
        </a:ln>
        <a:effectLst>
          <a:outerShdw blurRad="76200" dist="38100" dir="6600000" sx="106000" sy="106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 baseline="0"/>
            <a:t>DATA DE PREENCHIMENTO</a:t>
          </a:r>
          <a:endParaRPr lang="pt-BR" sz="1400" b="1"/>
        </a:p>
      </xdr:txBody>
    </xdr:sp>
    <xdr:clientData/>
  </xdr:twoCellAnchor>
  <xdr:twoCellAnchor>
    <xdr:from>
      <xdr:col>0</xdr:col>
      <xdr:colOff>57150</xdr:colOff>
      <xdr:row>26</xdr:row>
      <xdr:rowOff>97972</xdr:rowOff>
    </xdr:from>
    <xdr:to>
      <xdr:col>2</xdr:col>
      <xdr:colOff>952500</xdr:colOff>
      <xdr:row>30</xdr:row>
      <xdr:rowOff>16329</xdr:rowOff>
    </xdr:to>
    <xdr:sp macro="" textlink="">
      <xdr:nvSpPr>
        <xdr:cNvPr id="61" name="CaixaDeTexto 60"/>
        <xdr:cNvSpPr txBox="1"/>
      </xdr:nvSpPr>
      <xdr:spPr>
        <a:xfrm>
          <a:off x="57150" y="6901543"/>
          <a:ext cx="1534886" cy="571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2225" cmpd="sng">
          <a:solidFill>
            <a:schemeClr val="accent6">
              <a:lumMod val="75000"/>
            </a:schemeClr>
          </a:solidFill>
        </a:ln>
        <a:effectLst>
          <a:outerShdw blurRad="76200" dist="38100" dir="6600000" sx="106000" sy="106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CONFORME ABA "INSTRUÇÕES"</a:t>
          </a:r>
        </a:p>
      </xdr:txBody>
    </xdr:sp>
    <xdr:clientData/>
  </xdr:twoCellAnchor>
  <xdr:twoCellAnchor>
    <xdr:from>
      <xdr:col>1</xdr:col>
      <xdr:colOff>176893</xdr:colOff>
      <xdr:row>23</xdr:row>
      <xdr:rowOff>0</xdr:rowOff>
    </xdr:from>
    <xdr:to>
      <xdr:col>2</xdr:col>
      <xdr:colOff>185057</xdr:colOff>
      <xdr:row>26</xdr:row>
      <xdr:rowOff>97972</xdr:rowOff>
    </xdr:to>
    <xdr:cxnSp macro="">
      <xdr:nvCxnSpPr>
        <xdr:cNvPr id="62" name="Conector de seta reta 61"/>
        <xdr:cNvCxnSpPr>
          <a:stCxn id="61" idx="0"/>
        </xdr:cNvCxnSpPr>
      </xdr:nvCxnSpPr>
      <xdr:spPr>
        <a:xfrm flipH="1" flipV="1">
          <a:off x="476250" y="6313714"/>
          <a:ext cx="348343" cy="587829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94772</xdr:colOff>
      <xdr:row>21</xdr:row>
      <xdr:rowOff>24331</xdr:rowOff>
    </xdr:from>
    <xdr:to>
      <xdr:col>16</xdr:col>
      <xdr:colOff>483936</xdr:colOff>
      <xdr:row>25</xdr:row>
      <xdr:rowOff>40820</xdr:rowOff>
    </xdr:to>
    <xdr:sp macro="" textlink="">
      <xdr:nvSpPr>
        <xdr:cNvPr id="41" name="CaixaDeTexto 40"/>
        <xdr:cNvSpPr txBox="1"/>
      </xdr:nvSpPr>
      <xdr:spPr>
        <a:xfrm>
          <a:off x="14518343" y="5508010"/>
          <a:ext cx="1436914" cy="87373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2225" cmpd="sng">
          <a:solidFill>
            <a:schemeClr val="accent6">
              <a:lumMod val="75000"/>
            </a:schemeClr>
          </a:solidFill>
        </a:ln>
        <a:effectLst>
          <a:outerShdw blurRad="76200" dist="38100" dir="6600000" sx="106000" sy="106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PAGAMENTO CONJUNTO</a:t>
          </a:r>
          <a:r>
            <a:rPr lang="pt-BR" sz="1400" b="1" baseline="0"/>
            <a:t> DE VÁRIAS NF</a:t>
          </a:r>
          <a:endParaRPr lang="pt-BR" sz="1400" b="1"/>
        </a:p>
      </xdr:txBody>
    </xdr:sp>
    <xdr:clientData/>
  </xdr:twoCellAnchor>
  <xdr:twoCellAnchor>
    <xdr:from>
      <xdr:col>16</xdr:col>
      <xdr:colOff>483936</xdr:colOff>
      <xdr:row>21</xdr:row>
      <xdr:rowOff>246529</xdr:rowOff>
    </xdr:from>
    <xdr:to>
      <xdr:col>16</xdr:col>
      <xdr:colOff>1030941</xdr:colOff>
      <xdr:row>21</xdr:row>
      <xdr:rowOff>461201</xdr:rowOff>
    </xdr:to>
    <xdr:cxnSp macro="">
      <xdr:nvCxnSpPr>
        <xdr:cNvPr id="42" name="Conector de seta reta 41"/>
        <xdr:cNvCxnSpPr>
          <a:stCxn id="41" idx="3"/>
        </xdr:cNvCxnSpPr>
      </xdr:nvCxnSpPr>
      <xdr:spPr>
        <a:xfrm flipV="1">
          <a:off x="15955257" y="5730208"/>
          <a:ext cx="547005" cy="214672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483936</xdr:colOff>
      <xdr:row>20</xdr:row>
      <xdr:rowOff>224120</xdr:rowOff>
    </xdr:from>
    <xdr:to>
      <xdr:col>17</xdr:col>
      <xdr:colOff>22411</xdr:colOff>
      <xdr:row>21</xdr:row>
      <xdr:rowOff>461201</xdr:rowOff>
    </xdr:to>
    <xdr:cxnSp macro="">
      <xdr:nvCxnSpPr>
        <xdr:cNvPr id="48" name="Conector de seta reta 47"/>
        <xdr:cNvCxnSpPr>
          <a:stCxn id="41" idx="3"/>
        </xdr:cNvCxnSpPr>
      </xdr:nvCxnSpPr>
      <xdr:spPr>
        <a:xfrm flipV="1">
          <a:off x="15955257" y="5177120"/>
          <a:ext cx="586225" cy="767760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0</xdr:rowOff>
    </xdr:from>
    <xdr:to>
      <xdr:col>14</xdr:col>
      <xdr:colOff>596900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48000" y="0"/>
          <a:ext cx="109220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pt-BR" sz="1600" b="0" i="0" strike="noStrike">
              <a:solidFill>
                <a:srgbClr val="000000"/>
              </a:solidFill>
              <a:latin typeface="Arial"/>
              <a:cs typeface="Arial"/>
            </a:rPr>
            <a:t>Modelo - Inserir o número de linhas necessárias</a:t>
          </a:r>
        </a:p>
      </xdr:txBody>
    </xdr:sp>
    <xdr:clientData/>
  </xdr:twoCellAnchor>
  <xdr:twoCellAnchor>
    <xdr:from>
      <xdr:col>15</xdr:col>
      <xdr:colOff>447675</xdr:colOff>
      <xdr:row>0</xdr:row>
      <xdr:rowOff>171450</xdr:rowOff>
    </xdr:from>
    <xdr:to>
      <xdr:col>17</xdr:col>
      <xdr:colOff>923925</xdr:colOff>
      <xdr:row>2</xdr:row>
      <xdr:rowOff>19050</xdr:rowOff>
    </xdr:to>
    <xdr:grpSp>
      <xdr:nvGrpSpPr>
        <xdr:cNvPr id="3" name="Grupo 1"/>
        <xdr:cNvGrpSpPr>
          <a:grpSpLocks/>
        </xdr:cNvGrpSpPr>
      </xdr:nvGrpSpPr>
      <xdr:grpSpPr bwMode="auto">
        <a:xfrm>
          <a:off x="15865475" y="171450"/>
          <a:ext cx="3651250" cy="342900"/>
          <a:chOff x="2277085" y="178676"/>
          <a:chExt cx="2561854" cy="262806"/>
        </a:xfrm>
      </xdr:grpSpPr>
      <xdr:sp macro="[0]!INS_LINHA_New" textlink="" fLocksText="0">
        <xdr:nvSpPr>
          <xdr:cNvPr id="4" name="Text Box 27"/>
          <xdr:cNvSpPr txBox="1">
            <a:spLocks noChangeAspect="1" noChangeArrowheads="1"/>
          </xdr:cNvSpPr>
        </xdr:nvSpPr>
        <xdr:spPr bwMode="auto">
          <a:xfrm>
            <a:off x="2277085" y="178676"/>
            <a:ext cx="1223997" cy="253072"/>
          </a:xfrm>
          <a:prstGeom prst="rect">
            <a:avLst/>
          </a:prstGeom>
          <a:solidFill>
            <a:srgbClr val="0000FF"/>
          </a:solidFill>
          <a:ln w="38100" algn="ctr">
            <a:solidFill>
              <a:srgbClr val="000000"/>
            </a:solidFill>
            <a:miter lim="800000"/>
            <a:headEnd/>
            <a:tailEnd/>
          </a:ln>
          <a:effectLst/>
          <a:extLst/>
        </xdr:spPr>
        <xdr:txBody>
          <a:bodyPr wrap="none" lIns="18288" tIns="22860" rIns="18288" bIns="22860" anchor="ctr" upright="1">
            <a:noAutofit/>
          </a:bodyPr>
          <a:lstStyle/>
          <a:p>
            <a:pPr algn="ctr" rtl="0">
              <a:defRPr sz="1000"/>
            </a:pPr>
            <a:r>
              <a:rPr lang="pt-BR" sz="1200" b="1" i="0" u="none" strike="noStrike" baseline="0">
                <a:solidFill>
                  <a:srgbClr val="FFFFFF"/>
                </a:solidFill>
                <a:latin typeface="Arial"/>
                <a:ea typeface="+mn-ea"/>
                <a:cs typeface="Arial"/>
              </a:rPr>
              <a:t>INSERIR</a:t>
            </a:r>
            <a:r>
              <a:rPr lang="pt-BR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 LINHA</a:t>
            </a:r>
            <a:endParaRPr lang="pt-BR"/>
          </a:p>
        </xdr:txBody>
      </xdr:sp>
      <xdr:sp macro="[0]!REFORMATANew" textlink="" fLocksText="0">
        <xdr:nvSpPr>
          <xdr:cNvPr id="5" name="Text Box 28"/>
          <xdr:cNvSpPr txBox="1">
            <a:spLocks noChangeArrowheads="1"/>
          </xdr:cNvSpPr>
        </xdr:nvSpPr>
        <xdr:spPr bwMode="auto">
          <a:xfrm>
            <a:off x="3814197" y="178676"/>
            <a:ext cx="1024742" cy="262806"/>
          </a:xfrm>
          <a:prstGeom prst="rect">
            <a:avLst/>
          </a:prstGeom>
          <a:solidFill>
            <a:srgbClr val="0000FF"/>
          </a:solidFill>
          <a:ln w="38100" algn="ctr">
            <a:solidFill>
              <a:srgbClr val="000000"/>
            </a:solidFill>
            <a:miter lim="800000"/>
            <a:headEnd/>
            <a:tailEnd/>
          </a:ln>
          <a:effectLst/>
          <a:ex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pt-BR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FORMATAR</a:t>
            </a:r>
            <a:endParaRPr lang="pt-BR"/>
          </a:p>
        </xdr:txBody>
      </xdr:sp>
    </xdr:grpSp>
    <xdr:clientData fLocksWithSheet="0" fPrintsWithSheet="0"/>
  </xdr:twoCellAnchor>
  <xdr:twoCellAnchor editAs="oneCell">
    <xdr:from>
      <xdr:col>1</xdr:col>
      <xdr:colOff>104775</xdr:colOff>
      <xdr:row>0</xdr:row>
      <xdr:rowOff>0</xdr:rowOff>
    </xdr:from>
    <xdr:to>
      <xdr:col>2</xdr:col>
      <xdr:colOff>495299</xdr:colOff>
      <xdr:row>1</xdr:row>
      <xdr:rowOff>231775</xdr:rowOff>
    </xdr:to>
    <xdr:pic macro="[0]!RealizaAmostragem">
      <xdr:nvPicPr>
        <xdr:cNvPr id="6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1143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165100</xdr:colOff>
      <xdr:row>0</xdr:row>
      <xdr:rowOff>127000</xdr:rowOff>
    </xdr:from>
    <xdr:to>
      <xdr:col>3</xdr:col>
      <xdr:colOff>1371600</xdr:colOff>
      <xdr:row>1</xdr:row>
      <xdr:rowOff>152400</xdr:rowOff>
    </xdr:to>
    <xdr:sp macro="" textlink="" fLocksText="0">
      <xdr:nvSpPr>
        <xdr:cNvPr id="8" name="CaixaDeTexto 7">
          <a:hlinkClick xmlns:r="http://schemas.openxmlformats.org/officeDocument/2006/relationships" r:id="rId2"/>
        </xdr:cNvPr>
        <xdr:cNvSpPr txBox="1"/>
      </xdr:nvSpPr>
      <xdr:spPr>
        <a:xfrm>
          <a:off x="2235200" y="127000"/>
          <a:ext cx="1206500" cy="279400"/>
        </a:xfrm>
        <a:prstGeom prst="rect">
          <a:avLst/>
        </a:prstGeom>
        <a:solidFill>
          <a:srgbClr val="0000FF"/>
        </a:solidFill>
        <a:ln w="38100" algn="ctr">
          <a:solidFill>
            <a:srgbClr val="000000"/>
          </a:solidFill>
          <a:miter lim="800000"/>
          <a:headEnd/>
          <a:tailEnd/>
        </a:ln>
        <a:effectLst/>
      </xdr:spPr>
      <xdr:txBody>
        <a:bodyPr wrap="none" lIns="18288" tIns="22860" rIns="18288" bIns="22860" anchor="ctr" upright="1">
          <a:noAutofit/>
        </a:bodyPr>
        <a:lstStyle/>
        <a:p>
          <a:pPr marL="0" indent="0" algn="ctr" rtl="0">
            <a:defRPr sz="1000"/>
          </a:pPr>
          <a:r>
            <a:rPr lang="pt-BR" sz="1200" b="1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t>INSTRUÇÕES</a:t>
          </a:r>
        </a:p>
      </xdr:txBody>
    </xdr:sp>
    <xdr:clientData fLocksWithSheet="0"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0</xdr:rowOff>
    </xdr:from>
    <xdr:to>
      <xdr:col>12</xdr:col>
      <xdr:colOff>600075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81325" y="0"/>
          <a:ext cx="90773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pt-BR" sz="1600" b="0" i="0" strike="noStrike">
              <a:solidFill>
                <a:srgbClr val="000000"/>
              </a:solidFill>
              <a:latin typeface="Arial"/>
              <a:cs typeface="Arial"/>
            </a:rPr>
            <a:t>Modelo - Inserir o número de linhas necessárias</a:t>
          </a:r>
        </a:p>
      </xdr:txBody>
    </xdr:sp>
    <xdr:clientData/>
  </xdr:twoCellAnchor>
  <xdr:twoCellAnchor editAs="oneCell">
    <xdr:from>
      <xdr:col>1</xdr:col>
      <xdr:colOff>67236</xdr:colOff>
      <xdr:row>0</xdr:row>
      <xdr:rowOff>28575</xdr:rowOff>
    </xdr:from>
    <xdr:to>
      <xdr:col>1</xdr:col>
      <xdr:colOff>1384487</xdr:colOff>
      <xdr:row>1</xdr:row>
      <xdr:rowOff>190499</xdr:rowOff>
    </xdr:to>
    <xdr:pic macro="[0]!RealizaAmostragemEquipePropria"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406" b="12320"/>
        <a:stretch>
          <a:fillRect/>
        </a:stretch>
      </xdr:blipFill>
      <xdr:spPr bwMode="auto">
        <a:xfrm>
          <a:off x="179295" y="28575"/>
          <a:ext cx="1317251" cy="475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96513</xdr:colOff>
      <xdr:row>0</xdr:row>
      <xdr:rowOff>122917</xdr:rowOff>
    </xdr:from>
    <xdr:to>
      <xdr:col>10</xdr:col>
      <xdr:colOff>747899</xdr:colOff>
      <xdr:row>1</xdr:row>
      <xdr:rowOff>47354</xdr:rowOff>
    </xdr:to>
    <xdr:sp macro="[0]!InsereLinhaEquipePropria" textlink="">
      <xdr:nvSpPr>
        <xdr:cNvPr id="4" name="Text Box 27"/>
        <xdr:cNvSpPr txBox="1">
          <a:spLocks noChangeArrowheads="1"/>
        </xdr:cNvSpPr>
      </xdr:nvSpPr>
      <xdr:spPr bwMode="auto">
        <a:xfrm>
          <a:off x="10383513" y="122917"/>
          <a:ext cx="1437199" cy="234000"/>
        </a:xfrm>
        <a:prstGeom prst="rect">
          <a:avLst/>
        </a:prstGeom>
        <a:solidFill>
          <a:srgbClr val="0000FF"/>
        </a:solidFill>
        <a:ln w="381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wrap="none" lIns="18288" tIns="18288" rIns="18288" bIns="18288" anchor="ctr" upright="1">
          <a:noAutofit/>
        </a:bodyPr>
        <a:lstStyle/>
        <a:p>
          <a:pPr algn="ctr" rtl="0">
            <a:defRPr sz="1000"/>
          </a:pPr>
          <a:r>
            <a:rPr lang="pt-BR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INSERIR LINHA</a:t>
          </a:r>
          <a:endParaRPr lang="pt-BR" sz="900"/>
        </a:p>
      </xdr:txBody>
    </xdr:sp>
    <xdr:clientData fPrintsWithSheet="0"/>
  </xdr:twoCellAnchor>
  <xdr:twoCellAnchor editAs="absolute">
    <xdr:from>
      <xdr:col>11</xdr:col>
      <xdr:colOff>329173</xdr:colOff>
      <xdr:row>0</xdr:row>
      <xdr:rowOff>123265</xdr:rowOff>
    </xdr:from>
    <xdr:to>
      <xdr:col>12</xdr:col>
      <xdr:colOff>651385</xdr:colOff>
      <xdr:row>1</xdr:row>
      <xdr:rowOff>47702</xdr:rowOff>
    </xdr:to>
    <xdr:sp macro="[0]!FormatarEquipePropria" textlink="">
      <xdr:nvSpPr>
        <xdr:cNvPr id="5" name="Text Box 288"/>
        <xdr:cNvSpPr txBox="1">
          <a:spLocks noChangeArrowheads="1"/>
        </xdr:cNvSpPr>
      </xdr:nvSpPr>
      <xdr:spPr bwMode="auto">
        <a:xfrm>
          <a:off x="12378298" y="123265"/>
          <a:ext cx="1441400" cy="234000"/>
        </a:xfrm>
        <a:prstGeom prst="rect">
          <a:avLst/>
        </a:prstGeom>
        <a:solidFill>
          <a:srgbClr val="0000FF"/>
        </a:solidFill>
        <a:ln w="381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wrap="square" lIns="18288" tIns="18288" rIns="18288" bIns="18288" anchor="ctr" upright="1">
          <a:noAutofit/>
        </a:bodyPr>
        <a:lstStyle/>
        <a:p>
          <a:pPr algn="ctr" rtl="0">
            <a:defRPr sz="1000"/>
          </a:pPr>
          <a:r>
            <a:rPr lang="pt-BR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FORMATAR  </a:t>
          </a:r>
          <a:endParaRPr lang="pt-BR" sz="900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0</xdr:rowOff>
    </xdr:from>
    <xdr:to>
      <xdr:col>14</xdr:col>
      <xdr:colOff>600075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81325" y="0"/>
          <a:ext cx="10410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pt-BR" sz="1600" b="0" i="0" strike="noStrike">
              <a:solidFill>
                <a:srgbClr val="000000"/>
              </a:solidFill>
              <a:latin typeface="Arial"/>
              <a:cs typeface="Arial"/>
            </a:rPr>
            <a:t>Modelo - Inserir o número de linhas necessárias</a:t>
          </a:r>
        </a:p>
      </xdr:txBody>
    </xdr:sp>
    <xdr:clientData/>
  </xdr:twoCellAnchor>
  <xdr:twoCellAnchor editAs="oneCell">
    <xdr:from>
      <xdr:col>1</xdr:col>
      <xdr:colOff>89648</xdr:colOff>
      <xdr:row>0</xdr:row>
      <xdr:rowOff>39780</xdr:rowOff>
    </xdr:from>
    <xdr:to>
      <xdr:col>1</xdr:col>
      <xdr:colOff>1406899</xdr:colOff>
      <xdr:row>0</xdr:row>
      <xdr:rowOff>515469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406" b="12320"/>
        <a:stretch>
          <a:fillRect/>
        </a:stretch>
      </xdr:blipFill>
      <xdr:spPr bwMode="auto">
        <a:xfrm>
          <a:off x="381001" y="39780"/>
          <a:ext cx="1317251" cy="475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673030</xdr:colOff>
      <xdr:row>0</xdr:row>
      <xdr:rowOff>110014</xdr:rowOff>
    </xdr:from>
    <xdr:ext cx="1440000" cy="309600"/>
    <xdr:sp macro="[0]!InsereLinhaViagem" textlink="">
      <xdr:nvSpPr>
        <xdr:cNvPr id="4" name="Text Box 27"/>
        <xdr:cNvSpPr txBox="1">
          <a:spLocks noChangeArrowheads="1"/>
        </xdr:cNvSpPr>
      </xdr:nvSpPr>
      <xdr:spPr bwMode="auto">
        <a:xfrm>
          <a:off x="9817030" y="110014"/>
          <a:ext cx="1440000" cy="309600"/>
        </a:xfrm>
        <a:prstGeom prst="rect">
          <a:avLst/>
        </a:prstGeom>
        <a:solidFill>
          <a:srgbClr val="0000FF"/>
        </a:solidFill>
        <a:ln w="381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wrap="none" lIns="18288" tIns="18288" rIns="18288" bIns="18288" anchor="ctr" upright="1">
          <a:noAutofit/>
        </a:bodyPr>
        <a:lstStyle/>
        <a:p>
          <a:pPr algn="ctr" rtl="0">
            <a:defRPr sz="1000"/>
          </a:pPr>
          <a:r>
            <a:rPr lang="pt-BR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INSERIR LINHA</a:t>
          </a:r>
          <a:endParaRPr lang="pt-BR" sz="900"/>
        </a:p>
      </xdr:txBody>
    </xdr:sp>
    <xdr:clientData fPrintsWithSheet="0"/>
  </xdr:oneCellAnchor>
  <xdr:twoCellAnchor editAs="absolute">
    <xdr:from>
      <xdr:col>12</xdr:col>
      <xdr:colOff>3501</xdr:colOff>
      <xdr:row>0</xdr:row>
      <xdr:rowOff>116860</xdr:rowOff>
    </xdr:from>
    <xdr:to>
      <xdr:col>13</xdr:col>
      <xdr:colOff>371939</xdr:colOff>
      <xdr:row>0</xdr:row>
      <xdr:rowOff>426460</xdr:rowOff>
    </xdr:to>
    <xdr:sp macro="[0]!FormatarViagem" textlink="">
      <xdr:nvSpPr>
        <xdr:cNvPr id="5" name="Text Box 288"/>
        <xdr:cNvSpPr txBox="1">
          <a:spLocks noChangeArrowheads="1"/>
        </xdr:cNvSpPr>
      </xdr:nvSpPr>
      <xdr:spPr bwMode="auto">
        <a:xfrm>
          <a:off x="11451851" y="116860"/>
          <a:ext cx="1435518" cy="309600"/>
        </a:xfrm>
        <a:prstGeom prst="rect">
          <a:avLst/>
        </a:prstGeom>
        <a:solidFill>
          <a:srgbClr val="0000FF"/>
        </a:solidFill>
        <a:ln w="381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wrap="square" lIns="18288" tIns="18288" rIns="18288" bIns="18288" anchor="ctr" upright="1">
          <a:noAutofit/>
        </a:bodyPr>
        <a:lstStyle/>
        <a:p>
          <a:pPr algn="ctr" rtl="0">
            <a:defRPr sz="1000"/>
          </a:pPr>
          <a:r>
            <a:rPr lang="pt-BR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FORMATAR</a:t>
          </a:r>
          <a:r>
            <a:rPr lang="pt-BR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  </a:t>
          </a:r>
          <a:endParaRPr lang="pt-BR"/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85725</xdr:rowOff>
    </xdr:from>
    <xdr:to>
      <xdr:col>1</xdr:col>
      <xdr:colOff>990600</xdr:colOff>
      <xdr:row>2</xdr:row>
      <xdr:rowOff>114300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5725"/>
          <a:ext cx="9239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0</xdr:row>
          <xdr:rowOff>0</xdr:rowOff>
        </xdr:from>
        <xdr:to>
          <xdr:col>5</xdr:col>
          <xdr:colOff>1381125</xdr:colOff>
          <xdr:row>1</xdr:row>
          <xdr:rowOff>85725</xdr:rowOff>
        </xdr:to>
        <xdr:sp macro="" textlink="">
          <xdr:nvSpPr>
            <xdr:cNvPr id="7172" name="CheckBox1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</xdr:row>
          <xdr:rowOff>57150</xdr:rowOff>
        </xdr:from>
        <xdr:to>
          <xdr:col>5</xdr:col>
          <xdr:colOff>1381125</xdr:colOff>
          <xdr:row>2</xdr:row>
          <xdr:rowOff>114300</xdr:rowOff>
        </xdr:to>
        <xdr:sp macro="" textlink="">
          <xdr:nvSpPr>
            <xdr:cNvPr id="7174" name="CheckBox2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85725</xdr:rowOff>
        </xdr:from>
        <xdr:to>
          <xdr:col>5</xdr:col>
          <xdr:colOff>1381125</xdr:colOff>
          <xdr:row>2</xdr:row>
          <xdr:rowOff>333375</xdr:rowOff>
        </xdr:to>
        <xdr:sp macro="" textlink="">
          <xdr:nvSpPr>
            <xdr:cNvPr id="7175" name="CheckBox3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DE%20-%20Mapa%20de%20Comprova&#231;&#227;o%20V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apa Comprovação"/>
      <sheetName val="Mapa Comprovação-Equipe Própria"/>
      <sheetName val="Mapa Comprovação-Viagens"/>
      <sheetName val="Resumo da Comprovação"/>
      <sheetName val="BRDE - Mapa de Comprovação V9"/>
    </sheetNames>
    <sheetDataSet>
      <sheetData sheetId="0"/>
      <sheetData sheetId="1">
        <row r="12">
          <cell r="H12">
            <v>110133.40000000001</v>
          </cell>
        </row>
      </sheetData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13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2.xml"/><Relationship Id="rId5" Type="http://schemas.openxmlformats.org/officeDocument/2006/relationships/image" Target="../media/image12.emf"/><Relationship Id="rId4" Type="http://schemas.openxmlformats.org/officeDocument/2006/relationships/control" Target="../activeX/activeX1.xml"/><Relationship Id="rId9" Type="http://schemas.openxmlformats.org/officeDocument/2006/relationships/image" Target="../media/image1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pageSetUpPr fitToPage="1"/>
  </sheetPr>
  <dimension ref="A2:BW189"/>
  <sheetViews>
    <sheetView showGridLines="0" showRowColHeaders="0" tabSelected="1" view="pageBreakPreview" zoomScaleNormal="40" zoomScaleSheetLayoutView="100" zoomScalePageLayoutView="70" workbookViewId="0"/>
  </sheetViews>
  <sheetFormatPr defaultRowHeight="12.75" x14ac:dyDescent="0.2"/>
  <cols>
    <col min="1" max="1" width="2.7109375" style="83" customWidth="1"/>
    <col min="2" max="4" width="1.5703125" style="83" customWidth="1"/>
    <col min="5" max="5" width="2.85546875" style="83" customWidth="1"/>
    <col min="6" max="75" width="1.5703125" style="83" customWidth="1"/>
    <col min="76" max="76" width="5" customWidth="1"/>
  </cols>
  <sheetData>
    <row r="2" spans="1:75" ht="14.25" x14ac:dyDescent="0.3">
      <c r="B2" s="83" t="s">
        <v>177</v>
      </c>
      <c r="BS2" s="258"/>
    </row>
    <row r="3" spans="1:75" ht="13.5" thickBot="1" x14ac:dyDescent="0.25"/>
    <row r="4" spans="1:75" ht="13.5" customHeight="1" x14ac:dyDescent="0.2">
      <c r="A4" s="70"/>
      <c r="B4" s="420" t="s">
        <v>56</v>
      </c>
      <c r="C4" s="421"/>
      <c r="D4" s="421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1"/>
      <c r="AC4" s="421"/>
      <c r="AD4" s="421"/>
      <c r="AE4" s="421"/>
      <c r="AF4" s="421"/>
      <c r="AG4" s="421"/>
      <c r="AH4" s="421"/>
      <c r="AI4" s="421"/>
      <c r="AJ4" s="421"/>
      <c r="AK4" s="421"/>
      <c r="AL4" s="421"/>
      <c r="AM4" s="421"/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  <c r="BB4" s="421"/>
      <c r="BC4" s="421"/>
      <c r="BD4" s="421"/>
      <c r="BE4" s="421"/>
      <c r="BF4" s="421"/>
      <c r="BG4" s="421"/>
      <c r="BH4" s="421"/>
      <c r="BI4" s="421"/>
      <c r="BJ4" s="421"/>
      <c r="BK4" s="421"/>
      <c r="BL4" s="421"/>
      <c r="BM4" s="421"/>
      <c r="BN4" s="421"/>
      <c r="BO4" s="421"/>
      <c r="BP4" s="421"/>
      <c r="BQ4" s="421"/>
      <c r="BR4" s="421"/>
      <c r="BS4" s="421"/>
      <c r="BT4" s="421"/>
      <c r="BU4" s="421"/>
      <c r="BV4" s="423"/>
      <c r="BW4" s="71"/>
    </row>
    <row r="5" spans="1:75" ht="13.5" customHeight="1" x14ac:dyDescent="0.2">
      <c r="A5" s="72"/>
      <c r="B5" s="73"/>
      <c r="C5" s="74"/>
      <c r="D5" s="75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6"/>
      <c r="BW5" s="77"/>
    </row>
    <row r="6" spans="1:75" ht="13.5" customHeight="1" x14ac:dyDescent="0.3">
      <c r="A6" s="72"/>
      <c r="B6" s="73"/>
      <c r="C6" s="415" t="s">
        <v>81</v>
      </c>
      <c r="D6" s="415"/>
      <c r="E6" s="424" t="s">
        <v>57</v>
      </c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258"/>
      <c r="BT6" s="84"/>
      <c r="BU6" s="84"/>
      <c r="BV6" s="85"/>
      <c r="BW6" s="77"/>
    </row>
    <row r="7" spans="1:75" ht="13.5" customHeight="1" x14ac:dyDescent="0.2">
      <c r="A7" s="72"/>
      <c r="B7" s="73"/>
      <c r="C7" s="123"/>
      <c r="D7" s="123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95"/>
      <c r="AC7" s="95"/>
      <c r="AD7" s="95"/>
      <c r="AE7" s="77"/>
      <c r="AF7" s="77"/>
      <c r="AG7" s="77"/>
      <c r="AH7" s="77"/>
      <c r="AI7" s="77"/>
      <c r="AJ7" s="77"/>
      <c r="AK7" s="77"/>
      <c r="AL7" s="77"/>
      <c r="AM7" s="77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5"/>
      <c r="BW7" s="77"/>
    </row>
    <row r="8" spans="1:75" ht="13.5" customHeight="1" x14ac:dyDescent="0.2">
      <c r="A8" s="72"/>
      <c r="B8" s="73"/>
      <c r="C8" s="418" t="s">
        <v>90</v>
      </c>
      <c r="D8" s="418"/>
      <c r="E8" s="417" t="s">
        <v>58</v>
      </c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110"/>
      <c r="AC8" s="110"/>
      <c r="AD8" s="110"/>
      <c r="AE8" s="101"/>
      <c r="AF8" s="101"/>
      <c r="AG8" s="101"/>
      <c r="AH8" s="101"/>
      <c r="AI8" s="101"/>
      <c r="AJ8" s="101"/>
      <c r="AK8" s="101"/>
      <c r="AL8" s="101"/>
      <c r="AM8" s="101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5"/>
      <c r="BW8" s="77"/>
    </row>
    <row r="9" spans="1:75" ht="13.5" customHeight="1" x14ac:dyDescent="0.2">
      <c r="A9" s="72"/>
      <c r="B9" s="73"/>
      <c r="C9" s="112"/>
      <c r="D9" s="86"/>
      <c r="E9" s="415" t="s">
        <v>82</v>
      </c>
      <c r="F9" s="415"/>
      <c r="G9" s="415"/>
      <c r="H9" s="419" t="s">
        <v>83</v>
      </c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100"/>
      <c r="AC9" s="100"/>
      <c r="AD9" s="100"/>
      <c r="AE9" s="86"/>
      <c r="AF9" s="86"/>
      <c r="AG9" s="86"/>
      <c r="AH9" s="86"/>
      <c r="AI9" s="86"/>
      <c r="AJ9" s="86"/>
      <c r="AK9" s="86"/>
      <c r="AL9" s="86"/>
      <c r="AM9" s="86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5"/>
      <c r="BW9" s="77"/>
    </row>
    <row r="10" spans="1:75" ht="13.5" customHeight="1" x14ac:dyDescent="0.2">
      <c r="A10" s="72"/>
      <c r="B10" s="73"/>
      <c r="C10" s="112"/>
      <c r="D10" s="112"/>
      <c r="E10" s="415" t="s">
        <v>79</v>
      </c>
      <c r="F10" s="415"/>
      <c r="G10" s="415"/>
      <c r="H10" s="419" t="s">
        <v>80</v>
      </c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100"/>
      <c r="AC10" s="100"/>
      <c r="AD10" s="100"/>
      <c r="AF10" s="86"/>
      <c r="AG10" s="86"/>
      <c r="AH10" s="86"/>
      <c r="AI10" s="86"/>
      <c r="AJ10" s="86"/>
      <c r="AK10" s="86"/>
      <c r="AL10" s="86"/>
      <c r="AM10" s="86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5"/>
      <c r="BW10" s="77"/>
    </row>
    <row r="11" spans="1:75" ht="13.5" customHeight="1" x14ac:dyDescent="0.2">
      <c r="A11" s="72"/>
      <c r="B11" s="73"/>
      <c r="C11" s="112"/>
      <c r="D11" s="112"/>
      <c r="E11" s="415" t="s">
        <v>100</v>
      </c>
      <c r="F11" s="415"/>
      <c r="G11" s="415"/>
      <c r="H11" s="417" t="s">
        <v>156</v>
      </c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7"/>
      <c r="AI11" s="417"/>
      <c r="AJ11" s="417"/>
      <c r="AK11" s="417"/>
      <c r="AL11" s="86"/>
      <c r="AM11" s="86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5"/>
      <c r="BW11" s="123"/>
    </row>
    <row r="12" spans="1:75" ht="13.5" customHeight="1" x14ac:dyDescent="0.2">
      <c r="A12" s="72"/>
      <c r="B12" s="73"/>
      <c r="C12" s="112"/>
      <c r="D12" s="112"/>
      <c r="E12" s="415" t="s">
        <v>101</v>
      </c>
      <c r="F12" s="415"/>
      <c r="G12" s="415"/>
      <c r="H12" s="419" t="s">
        <v>102</v>
      </c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100"/>
      <c r="AC12" s="100"/>
      <c r="AD12" s="100"/>
      <c r="AF12" s="86"/>
      <c r="AG12" s="86"/>
      <c r="AH12" s="86"/>
      <c r="AI12" s="86"/>
      <c r="AJ12" s="86"/>
      <c r="AK12" s="86"/>
      <c r="AL12" s="86"/>
      <c r="AM12" s="86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5"/>
      <c r="BW12" s="96"/>
    </row>
    <row r="13" spans="1:75" ht="13.5" customHeight="1" x14ac:dyDescent="0.2">
      <c r="A13" s="72"/>
      <c r="B13" s="73"/>
      <c r="C13" s="112"/>
      <c r="D13" s="112"/>
      <c r="E13" s="415" t="s">
        <v>155</v>
      </c>
      <c r="F13" s="415"/>
      <c r="G13" s="415"/>
      <c r="H13" s="419" t="s">
        <v>103</v>
      </c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100"/>
      <c r="AC13" s="100"/>
      <c r="AD13" s="100"/>
      <c r="AF13" s="86"/>
      <c r="AG13" s="86"/>
      <c r="AH13" s="86"/>
      <c r="AI13" s="86"/>
      <c r="AJ13" s="86"/>
      <c r="AK13" s="86"/>
      <c r="AL13" s="86"/>
      <c r="AM13" s="86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5"/>
      <c r="BW13" s="96"/>
    </row>
    <row r="14" spans="1:75" ht="13.5" customHeight="1" x14ac:dyDescent="0.2">
      <c r="A14" s="72"/>
      <c r="B14" s="73"/>
      <c r="C14" s="123"/>
      <c r="D14" s="123"/>
      <c r="E14" s="95"/>
      <c r="F14" s="95"/>
      <c r="G14" s="9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95"/>
      <c r="AC14" s="95"/>
      <c r="AD14" s="95"/>
      <c r="AE14" s="77"/>
      <c r="AF14" s="77"/>
      <c r="AG14" s="77"/>
      <c r="AH14" s="77"/>
      <c r="AI14" s="77"/>
      <c r="AJ14" s="77"/>
      <c r="AK14" s="77"/>
      <c r="AL14" s="77"/>
      <c r="AM14" s="77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5"/>
      <c r="BW14" s="77"/>
    </row>
    <row r="15" spans="1:75" ht="13.5" customHeight="1" x14ac:dyDescent="0.2">
      <c r="A15" s="72"/>
      <c r="B15" s="73"/>
      <c r="C15" s="415" t="s">
        <v>75</v>
      </c>
      <c r="D15" s="415"/>
      <c r="E15" s="419" t="s">
        <v>76</v>
      </c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5"/>
      <c r="BW15" s="77"/>
    </row>
    <row r="16" spans="1:75" ht="13.5" customHeight="1" x14ac:dyDescent="0.2">
      <c r="A16" s="72"/>
      <c r="B16" s="73"/>
      <c r="C16" s="123"/>
      <c r="D16" s="123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95"/>
      <c r="AC16" s="95"/>
      <c r="AD16" s="95"/>
      <c r="AE16" s="77"/>
      <c r="AF16" s="77"/>
      <c r="AG16" s="77"/>
      <c r="AH16" s="77"/>
      <c r="AI16" s="77"/>
      <c r="AJ16" s="77"/>
      <c r="AK16" s="77"/>
      <c r="AL16" s="77"/>
      <c r="AM16" s="77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5"/>
      <c r="BW16" s="77"/>
    </row>
    <row r="17" spans="1:75" ht="13.5" customHeight="1" x14ac:dyDescent="0.2">
      <c r="A17" s="72"/>
      <c r="B17" s="73"/>
      <c r="C17" s="415" t="s">
        <v>84</v>
      </c>
      <c r="D17" s="415"/>
      <c r="E17" s="419" t="s">
        <v>59</v>
      </c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5"/>
      <c r="BW17" s="77"/>
    </row>
    <row r="18" spans="1:75" ht="13.5" customHeight="1" x14ac:dyDescent="0.2">
      <c r="A18" s="72"/>
      <c r="B18" s="73"/>
      <c r="C18" s="112"/>
      <c r="D18" s="86"/>
      <c r="E18" s="415" t="s">
        <v>85</v>
      </c>
      <c r="F18" s="415"/>
      <c r="G18" s="415"/>
      <c r="H18" s="419" t="s">
        <v>86</v>
      </c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100"/>
      <c r="AC18" s="100"/>
      <c r="AD18" s="100"/>
      <c r="AE18" s="86"/>
      <c r="AF18" s="86"/>
      <c r="AG18" s="86"/>
      <c r="AH18" s="86"/>
      <c r="AI18" s="86"/>
      <c r="AJ18" s="86"/>
      <c r="AK18" s="86"/>
      <c r="AL18" s="86"/>
      <c r="AM18" s="86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5"/>
      <c r="BW18" s="77"/>
    </row>
    <row r="19" spans="1:75" ht="13.5" customHeight="1" x14ac:dyDescent="0.2">
      <c r="A19" s="72"/>
      <c r="B19" s="73"/>
      <c r="D19" s="86"/>
      <c r="E19" s="415" t="s">
        <v>87</v>
      </c>
      <c r="F19" s="415"/>
      <c r="G19" s="415"/>
      <c r="H19" s="419" t="s">
        <v>88</v>
      </c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100"/>
      <c r="AC19" s="100"/>
      <c r="AD19" s="100"/>
      <c r="AE19" s="86"/>
      <c r="AF19" s="86"/>
      <c r="AG19" s="86"/>
      <c r="AH19" s="86"/>
      <c r="AI19" s="86"/>
      <c r="AJ19" s="86"/>
      <c r="AK19" s="86"/>
      <c r="AL19" s="86"/>
      <c r="AM19" s="86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5"/>
      <c r="BW19" s="77"/>
    </row>
    <row r="20" spans="1:75" ht="13.5" customHeight="1" thickBot="1" x14ac:dyDescent="0.25">
      <c r="A20" s="72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2"/>
      <c r="BW20" s="78"/>
    </row>
    <row r="21" spans="1:75" ht="13.5" customHeight="1" thickBot="1" x14ac:dyDescent="0.25">
      <c r="A21" s="79"/>
      <c r="B21" s="7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</row>
    <row r="22" spans="1:75" ht="13.5" customHeight="1" x14ac:dyDescent="0.2">
      <c r="A22" s="70">
        <v>1</v>
      </c>
      <c r="B22" s="420" t="s">
        <v>57</v>
      </c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21"/>
      <c r="AJ22" s="421"/>
      <c r="AK22" s="421"/>
      <c r="AL22" s="421"/>
      <c r="AM22" s="421"/>
      <c r="AN22" s="421"/>
      <c r="AO22" s="421"/>
      <c r="AP22" s="421"/>
      <c r="AQ22" s="421"/>
      <c r="AR22" s="421"/>
      <c r="AS22" s="421"/>
      <c r="AT22" s="421"/>
      <c r="AU22" s="421"/>
      <c r="AV22" s="421"/>
      <c r="AW22" s="421"/>
      <c r="AX22" s="421"/>
      <c r="AY22" s="421"/>
      <c r="AZ22" s="421"/>
      <c r="BA22" s="421"/>
      <c r="BB22" s="421"/>
      <c r="BC22" s="421"/>
      <c r="BD22" s="421"/>
      <c r="BE22" s="421"/>
      <c r="BF22" s="421"/>
      <c r="BG22" s="421"/>
      <c r="BH22" s="421"/>
      <c r="BI22" s="421"/>
      <c r="BJ22" s="421"/>
      <c r="BK22" s="421"/>
      <c r="BL22" s="421"/>
      <c r="BM22" s="421"/>
      <c r="BN22" s="421"/>
      <c r="BO22" s="421"/>
      <c r="BP22" s="421"/>
      <c r="BQ22" s="421"/>
      <c r="BR22" s="421"/>
      <c r="BS22" s="421"/>
      <c r="BT22" s="421"/>
      <c r="BU22" s="421"/>
      <c r="BV22" s="423"/>
      <c r="BW22" s="71"/>
    </row>
    <row r="23" spans="1:75" ht="13.5" customHeight="1" x14ac:dyDescent="0.2">
      <c r="A23" s="72"/>
      <c r="B23" s="73"/>
      <c r="C23" s="74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431" t="s">
        <v>89</v>
      </c>
      <c r="BO23" s="431"/>
      <c r="BP23" s="431"/>
      <c r="BQ23" s="431"/>
      <c r="BR23" s="431"/>
      <c r="BS23" s="431"/>
      <c r="BT23" s="431"/>
      <c r="BU23" s="431"/>
      <c r="BV23" s="76"/>
      <c r="BW23" s="77"/>
    </row>
    <row r="24" spans="1:75" ht="13.5" customHeight="1" x14ac:dyDescent="0.2">
      <c r="A24" s="72"/>
      <c r="B24" s="73"/>
      <c r="C24" s="416" t="s">
        <v>146</v>
      </c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Y24" s="416"/>
      <c r="Z24" s="416"/>
      <c r="AA24" s="416"/>
      <c r="AB24" s="416"/>
      <c r="AC24" s="416"/>
      <c r="AD24" s="416"/>
      <c r="AE24" s="416"/>
      <c r="AF24" s="416"/>
      <c r="AG24" s="416"/>
      <c r="AH24" s="416"/>
      <c r="AI24" s="416"/>
      <c r="AJ24" s="416"/>
      <c r="AK24" s="416"/>
      <c r="AL24" s="416"/>
      <c r="AM24" s="416"/>
      <c r="AN24" s="416"/>
      <c r="AO24" s="416"/>
      <c r="AP24" s="416"/>
      <c r="AQ24" s="416"/>
      <c r="AR24" s="416"/>
      <c r="AS24" s="416"/>
      <c r="AT24" s="416"/>
      <c r="AU24" s="416"/>
      <c r="AV24" s="416"/>
      <c r="AW24" s="416"/>
      <c r="AX24" s="416"/>
      <c r="AY24" s="416"/>
      <c r="AZ24" s="416"/>
      <c r="BA24" s="416"/>
      <c r="BB24" s="416"/>
      <c r="BC24" s="416"/>
      <c r="BD24" s="416"/>
      <c r="BE24" s="416"/>
      <c r="BF24" s="416"/>
      <c r="BG24" s="416"/>
      <c r="BH24" s="416"/>
      <c r="BI24" s="416"/>
      <c r="BJ24" s="416"/>
      <c r="BK24" s="416"/>
      <c r="BL24" s="416"/>
      <c r="BM24" s="416"/>
      <c r="BN24" s="416"/>
      <c r="BO24" s="416"/>
      <c r="BP24" s="416"/>
      <c r="BQ24" s="416"/>
      <c r="BR24" s="416"/>
      <c r="BS24" s="416"/>
      <c r="BT24" s="416"/>
      <c r="BU24" s="416"/>
      <c r="BV24" s="85"/>
      <c r="BW24" s="77"/>
    </row>
    <row r="25" spans="1:75" ht="13.5" customHeight="1" x14ac:dyDescent="0.2">
      <c r="A25" s="72"/>
      <c r="B25" s="73"/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416"/>
      <c r="Z25" s="416"/>
      <c r="AA25" s="416"/>
      <c r="AB25" s="416"/>
      <c r="AC25" s="416"/>
      <c r="AD25" s="416"/>
      <c r="AE25" s="416"/>
      <c r="AF25" s="416"/>
      <c r="AG25" s="416"/>
      <c r="AH25" s="416"/>
      <c r="AI25" s="416"/>
      <c r="AJ25" s="416"/>
      <c r="AK25" s="416"/>
      <c r="AL25" s="416"/>
      <c r="AM25" s="416"/>
      <c r="AN25" s="416"/>
      <c r="AO25" s="416"/>
      <c r="AP25" s="416"/>
      <c r="AQ25" s="416"/>
      <c r="AR25" s="416"/>
      <c r="AS25" s="416"/>
      <c r="AT25" s="416"/>
      <c r="AU25" s="416"/>
      <c r="AV25" s="416"/>
      <c r="AW25" s="416"/>
      <c r="AX25" s="416"/>
      <c r="AY25" s="416"/>
      <c r="AZ25" s="416"/>
      <c r="BA25" s="416"/>
      <c r="BB25" s="416"/>
      <c r="BC25" s="416"/>
      <c r="BD25" s="416"/>
      <c r="BE25" s="416"/>
      <c r="BF25" s="416"/>
      <c r="BG25" s="416"/>
      <c r="BH25" s="416"/>
      <c r="BI25" s="416"/>
      <c r="BJ25" s="416"/>
      <c r="BK25" s="416"/>
      <c r="BL25" s="416"/>
      <c r="BM25" s="416"/>
      <c r="BN25" s="416"/>
      <c r="BO25" s="416"/>
      <c r="BP25" s="416"/>
      <c r="BQ25" s="416"/>
      <c r="BR25" s="416"/>
      <c r="BS25" s="416"/>
      <c r="BT25" s="416"/>
      <c r="BU25" s="416"/>
      <c r="BV25" s="85"/>
      <c r="BW25" s="77"/>
    </row>
    <row r="26" spans="1:75" ht="13.5" customHeight="1" x14ac:dyDescent="0.2">
      <c r="A26" s="72"/>
      <c r="B26" s="73"/>
      <c r="C26" s="77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5"/>
      <c r="BW26" s="77"/>
    </row>
    <row r="27" spans="1:75" ht="13.5" customHeight="1" x14ac:dyDescent="0.2">
      <c r="A27" s="72"/>
      <c r="B27" s="73"/>
      <c r="C27" s="427" t="s">
        <v>131</v>
      </c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27"/>
      <c r="AG27" s="427"/>
      <c r="AH27" s="427"/>
      <c r="AI27" s="427"/>
      <c r="AJ27" s="427"/>
      <c r="AK27" s="427"/>
      <c r="AL27" s="427"/>
      <c r="AM27" s="427"/>
      <c r="AN27" s="427"/>
      <c r="AO27" s="427"/>
      <c r="AP27" s="427"/>
      <c r="AQ27" s="427"/>
      <c r="AR27" s="427"/>
      <c r="AS27" s="427"/>
      <c r="AT27" s="427"/>
      <c r="AU27" s="427"/>
      <c r="AV27" s="427"/>
      <c r="AW27" s="427"/>
      <c r="AX27" s="427"/>
      <c r="AY27" s="427"/>
      <c r="AZ27" s="427"/>
      <c r="BA27" s="427"/>
      <c r="BB27" s="427"/>
      <c r="BC27" s="427"/>
      <c r="BD27" s="427"/>
      <c r="BE27" s="427"/>
      <c r="BF27" s="427"/>
      <c r="BG27" s="427"/>
      <c r="BH27" s="427"/>
      <c r="BI27" s="427"/>
      <c r="BJ27" s="427"/>
      <c r="BK27" s="427"/>
      <c r="BL27" s="427"/>
      <c r="BM27" s="427"/>
      <c r="BN27" s="427"/>
      <c r="BO27" s="427"/>
      <c r="BP27" s="427"/>
      <c r="BQ27" s="427"/>
      <c r="BR27" s="427"/>
      <c r="BS27" s="427"/>
      <c r="BT27" s="427"/>
      <c r="BU27" s="427"/>
      <c r="BV27" s="85"/>
      <c r="BW27" s="77"/>
    </row>
    <row r="28" spans="1:75" ht="13.5" customHeight="1" x14ac:dyDescent="0.2">
      <c r="A28" s="72"/>
      <c r="B28" s="73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427"/>
      <c r="AK28" s="427"/>
      <c r="AL28" s="427"/>
      <c r="AM28" s="427"/>
      <c r="AN28" s="427"/>
      <c r="AO28" s="427"/>
      <c r="AP28" s="427"/>
      <c r="AQ28" s="427"/>
      <c r="AR28" s="427"/>
      <c r="AS28" s="427"/>
      <c r="AT28" s="427"/>
      <c r="AU28" s="427"/>
      <c r="AV28" s="427"/>
      <c r="AW28" s="427"/>
      <c r="AX28" s="427"/>
      <c r="AY28" s="427"/>
      <c r="AZ28" s="427"/>
      <c r="BA28" s="427"/>
      <c r="BB28" s="427"/>
      <c r="BC28" s="427"/>
      <c r="BD28" s="427"/>
      <c r="BE28" s="427"/>
      <c r="BF28" s="427"/>
      <c r="BG28" s="427"/>
      <c r="BH28" s="427"/>
      <c r="BI28" s="427"/>
      <c r="BJ28" s="427"/>
      <c r="BK28" s="427"/>
      <c r="BL28" s="427"/>
      <c r="BM28" s="427"/>
      <c r="BN28" s="427"/>
      <c r="BO28" s="427"/>
      <c r="BP28" s="427"/>
      <c r="BQ28" s="427"/>
      <c r="BR28" s="427"/>
      <c r="BS28" s="427"/>
      <c r="BT28" s="427"/>
      <c r="BU28" s="427"/>
      <c r="BV28" s="85"/>
      <c r="BW28" s="77"/>
    </row>
    <row r="29" spans="1:75" ht="13.5" customHeight="1" x14ac:dyDescent="0.2">
      <c r="A29" s="72"/>
      <c r="B29" s="73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85"/>
      <c r="BW29" s="123"/>
    </row>
    <row r="30" spans="1:75" ht="13.5" customHeight="1" x14ac:dyDescent="0.2">
      <c r="A30" s="72"/>
      <c r="B30" s="73"/>
      <c r="C30" s="88"/>
      <c r="D30" s="88"/>
      <c r="E30" s="447" t="s">
        <v>64</v>
      </c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BS30" s="88"/>
      <c r="BT30" s="88"/>
      <c r="BU30" s="88"/>
      <c r="BV30" s="85"/>
      <c r="BW30" s="77"/>
    </row>
    <row r="31" spans="1:75" ht="13.5" customHeight="1" x14ac:dyDescent="0.2">
      <c r="A31" s="72"/>
      <c r="B31" s="73"/>
      <c r="C31" s="88"/>
      <c r="D31" s="103"/>
      <c r="E31" s="103"/>
      <c r="F31" s="103"/>
      <c r="G31" s="446" t="s">
        <v>91</v>
      </c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7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318"/>
      <c r="AZ31" s="425" t="s">
        <v>242</v>
      </c>
      <c r="BA31" s="425"/>
      <c r="BB31" s="425"/>
      <c r="BC31" s="425"/>
      <c r="BD31" s="425"/>
      <c r="BE31" s="425"/>
      <c r="BF31" s="425"/>
      <c r="BG31" s="425"/>
      <c r="BH31" s="425"/>
      <c r="BI31" s="425"/>
      <c r="BJ31" s="425"/>
      <c r="BK31" s="425"/>
      <c r="BL31" s="425"/>
      <c r="BM31" s="425"/>
      <c r="BN31" s="425"/>
      <c r="BO31" s="425"/>
      <c r="BP31" s="425"/>
      <c r="BQ31" s="425"/>
      <c r="BR31" s="426"/>
      <c r="BS31" s="88"/>
      <c r="BT31" s="88"/>
      <c r="BU31" s="88"/>
      <c r="BV31" s="85"/>
      <c r="BW31" s="77"/>
    </row>
    <row r="32" spans="1:75" ht="13.5" customHeight="1" x14ac:dyDescent="0.2">
      <c r="A32" s="72"/>
      <c r="B32" s="73"/>
      <c r="C32" s="88"/>
      <c r="D32" s="93"/>
      <c r="E32" s="104">
        <v>1</v>
      </c>
      <c r="F32" s="105"/>
      <c r="G32" s="242" t="s">
        <v>77</v>
      </c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4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7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315"/>
      <c r="AZ32" s="316"/>
      <c r="BA32" s="316"/>
      <c r="BB32" s="316"/>
      <c r="BC32" s="316"/>
      <c r="BD32" s="316"/>
      <c r="BE32" s="316"/>
      <c r="BF32" s="316"/>
      <c r="BG32" s="316"/>
      <c r="BH32" s="316"/>
      <c r="BI32" s="316"/>
      <c r="BJ32" s="316"/>
      <c r="BK32" s="316"/>
      <c r="BL32" s="316"/>
      <c r="BM32" s="316"/>
      <c r="BN32" s="316"/>
      <c r="BO32" s="316"/>
      <c r="BP32" s="316"/>
      <c r="BQ32" s="316"/>
      <c r="BR32" s="317"/>
      <c r="BS32" s="88"/>
      <c r="BT32" s="88"/>
      <c r="BU32" s="88"/>
      <c r="BV32" s="85"/>
      <c r="BW32" s="77"/>
    </row>
    <row r="33" spans="1:75" ht="13.5" customHeight="1" x14ac:dyDescent="0.2">
      <c r="A33" s="72"/>
      <c r="B33" s="73"/>
      <c r="C33" s="88"/>
      <c r="D33" s="93"/>
      <c r="E33" s="136">
        <v>2</v>
      </c>
      <c r="F33" s="137"/>
      <c r="G33" s="245" t="s">
        <v>27</v>
      </c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7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7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315"/>
      <c r="AZ33" s="316"/>
      <c r="BA33" s="316"/>
      <c r="BB33" s="316"/>
      <c r="BC33" s="316"/>
      <c r="BD33" s="316"/>
      <c r="BE33" s="316"/>
      <c r="BF33" s="316"/>
      <c r="BG33" s="316"/>
      <c r="BH33" s="316"/>
      <c r="BI33" s="316"/>
      <c r="BJ33" s="316"/>
      <c r="BK33" s="316"/>
      <c r="BL33" s="316"/>
      <c r="BM33" s="316"/>
      <c r="BN33" s="316"/>
      <c r="BO33" s="316"/>
      <c r="BP33" s="316"/>
      <c r="BQ33" s="316"/>
      <c r="BR33" s="317"/>
      <c r="BS33" s="88"/>
      <c r="BT33" s="88"/>
      <c r="BU33" s="88"/>
      <c r="BV33" s="85"/>
      <c r="BW33" s="77"/>
    </row>
    <row r="34" spans="1:75" ht="13.5" customHeight="1" x14ac:dyDescent="0.2">
      <c r="A34" s="72"/>
      <c r="B34" s="73"/>
      <c r="C34" s="88"/>
      <c r="D34" s="93"/>
      <c r="E34" s="104">
        <v>3</v>
      </c>
      <c r="F34" s="105"/>
      <c r="G34" s="242" t="s">
        <v>21</v>
      </c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4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7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312"/>
      <c r="AZ34" s="313"/>
      <c r="BA34" s="313"/>
      <c r="BB34" s="313"/>
      <c r="BC34" s="313"/>
      <c r="BD34" s="313"/>
      <c r="BE34" s="313"/>
      <c r="BF34" s="313"/>
      <c r="BG34" s="313"/>
      <c r="BH34" s="313"/>
      <c r="BI34" s="313"/>
      <c r="BJ34" s="313"/>
      <c r="BK34" s="313"/>
      <c r="BL34" s="313"/>
      <c r="BM34" s="313"/>
      <c r="BN34" s="313"/>
      <c r="BO34" s="313"/>
      <c r="BP34" s="313"/>
      <c r="BQ34" s="313"/>
      <c r="BR34" s="314"/>
      <c r="BS34" s="88"/>
      <c r="BT34" s="88"/>
      <c r="BU34" s="88"/>
      <c r="BV34" s="85"/>
      <c r="BW34" s="77"/>
    </row>
    <row r="35" spans="1:75" ht="13.5" customHeight="1" x14ac:dyDescent="0.2">
      <c r="A35" s="72"/>
      <c r="B35" s="73"/>
      <c r="C35" s="122"/>
      <c r="D35" s="122"/>
      <c r="E35" s="136">
        <v>4</v>
      </c>
      <c r="F35" s="137"/>
      <c r="G35" s="245" t="s">
        <v>134</v>
      </c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7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7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85"/>
      <c r="BW35" s="123"/>
    </row>
    <row r="36" spans="1:75" ht="13.5" customHeight="1" x14ac:dyDescent="0.2">
      <c r="A36" s="72"/>
      <c r="B36" s="73"/>
      <c r="C36" s="88"/>
      <c r="D36" s="88"/>
      <c r="E36" s="104">
        <v>5</v>
      </c>
      <c r="F36" s="105"/>
      <c r="G36" s="242" t="s">
        <v>132</v>
      </c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4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7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5"/>
      <c r="BW36" s="77"/>
    </row>
    <row r="37" spans="1:75" ht="13.5" customHeight="1" x14ac:dyDescent="0.2">
      <c r="A37" s="72"/>
      <c r="B37" s="73"/>
      <c r="C37" s="88"/>
      <c r="D37" s="88"/>
      <c r="E37" s="136">
        <v>6</v>
      </c>
      <c r="F37" s="137"/>
      <c r="G37" s="245" t="s">
        <v>38</v>
      </c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7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7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5"/>
      <c r="BW37" s="77"/>
    </row>
    <row r="38" spans="1:75" ht="13.5" customHeight="1" x14ac:dyDescent="0.2">
      <c r="A38" s="72"/>
      <c r="B38" s="73"/>
      <c r="C38" s="88"/>
      <c r="D38" s="88"/>
      <c r="E38" s="104">
        <v>7</v>
      </c>
      <c r="F38" s="105"/>
      <c r="G38" s="242" t="s">
        <v>133</v>
      </c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4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7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5"/>
      <c r="BW38" s="77"/>
    </row>
    <row r="39" spans="1:75" ht="13.5" customHeight="1" x14ac:dyDescent="0.2">
      <c r="A39" s="72"/>
      <c r="B39" s="73"/>
      <c r="C39" s="88"/>
      <c r="D39" s="88"/>
      <c r="E39" s="136">
        <v>8</v>
      </c>
      <c r="F39" s="137"/>
      <c r="G39" s="245" t="s">
        <v>95</v>
      </c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7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7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5"/>
      <c r="BW39" s="77"/>
    </row>
    <row r="40" spans="1:75" ht="13.5" customHeight="1" x14ac:dyDescent="0.2">
      <c r="A40" s="72"/>
      <c r="B40" s="73"/>
      <c r="C40" s="88"/>
      <c r="D40" s="88"/>
      <c r="E40" s="104">
        <v>9</v>
      </c>
      <c r="F40" s="105"/>
      <c r="G40" s="242" t="s">
        <v>96</v>
      </c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4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7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5"/>
      <c r="BW40" s="77"/>
    </row>
    <row r="41" spans="1:75" ht="13.5" customHeight="1" x14ac:dyDescent="0.2">
      <c r="A41" s="72"/>
      <c r="B41" s="73"/>
      <c r="C41" s="93"/>
      <c r="D41" s="93"/>
      <c r="E41" s="136">
        <v>10</v>
      </c>
      <c r="F41" s="137"/>
      <c r="G41" s="245" t="s">
        <v>135</v>
      </c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7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7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85"/>
      <c r="BW41" s="94"/>
    </row>
    <row r="42" spans="1:75" ht="13.5" customHeight="1" x14ac:dyDescent="0.2">
      <c r="A42" s="72"/>
      <c r="B42" s="73"/>
      <c r="C42" s="93"/>
      <c r="D42" s="93"/>
      <c r="E42" s="104">
        <v>11</v>
      </c>
      <c r="F42" s="105"/>
      <c r="G42" s="242" t="s">
        <v>39</v>
      </c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4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7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85"/>
      <c r="BW42" s="94"/>
    </row>
    <row r="43" spans="1:75" ht="13.5" customHeight="1" x14ac:dyDescent="0.2">
      <c r="A43" s="72"/>
      <c r="B43" s="73"/>
      <c r="C43" s="93"/>
      <c r="D43" s="93"/>
      <c r="E43" s="136">
        <v>12</v>
      </c>
      <c r="F43" s="137"/>
      <c r="G43" s="245" t="s">
        <v>92</v>
      </c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7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7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85"/>
      <c r="BW43" s="94"/>
    </row>
    <row r="44" spans="1:75" ht="13.5" customHeight="1" x14ac:dyDescent="0.2">
      <c r="A44" s="72"/>
      <c r="B44" s="73"/>
      <c r="C44" s="122"/>
      <c r="D44" s="122"/>
      <c r="E44" s="104">
        <v>13</v>
      </c>
      <c r="F44" s="105"/>
      <c r="G44" s="242" t="s">
        <v>94</v>
      </c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4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7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85"/>
      <c r="BW44" s="123"/>
    </row>
    <row r="45" spans="1:75" ht="13.5" customHeight="1" x14ac:dyDescent="0.2">
      <c r="A45" s="72"/>
      <c r="B45" s="73"/>
      <c r="C45" s="122"/>
      <c r="D45" s="122"/>
      <c r="E45" s="136">
        <v>14</v>
      </c>
      <c r="F45" s="137"/>
      <c r="G45" s="245" t="s">
        <v>223</v>
      </c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7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7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85"/>
      <c r="BW45" s="123"/>
    </row>
    <row r="46" spans="1:75" ht="13.5" customHeight="1" x14ac:dyDescent="0.2">
      <c r="A46" s="72"/>
      <c r="B46" s="73"/>
      <c r="C46" s="88"/>
      <c r="D46" s="88"/>
      <c r="E46" s="102"/>
      <c r="F46" s="102"/>
      <c r="H46" s="89"/>
      <c r="I46" s="89"/>
      <c r="J46" s="89"/>
      <c r="K46" s="89"/>
      <c r="L46" s="89"/>
      <c r="M46" s="89"/>
      <c r="N46" s="89"/>
      <c r="O46" s="89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5"/>
      <c r="BW46" s="77"/>
    </row>
    <row r="47" spans="1:75" ht="13.5" customHeight="1" x14ac:dyDescent="0.2">
      <c r="A47" s="72"/>
      <c r="B47" s="73"/>
      <c r="C47" s="427" t="s">
        <v>65</v>
      </c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  <c r="AD47" s="427"/>
      <c r="AE47" s="427"/>
      <c r="AF47" s="427"/>
      <c r="AG47" s="427"/>
      <c r="AH47" s="427"/>
      <c r="AI47" s="427"/>
      <c r="AJ47" s="427"/>
      <c r="AK47" s="427"/>
      <c r="AL47" s="427"/>
      <c r="AM47" s="427"/>
      <c r="AN47" s="427"/>
      <c r="AO47" s="427"/>
      <c r="AP47" s="427"/>
      <c r="AQ47" s="427"/>
      <c r="AR47" s="427"/>
      <c r="AS47" s="427"/>
      <c r="AT47" s="427"/>
      <c r="AU47" s="427"/>
      <c r="AV47" s="427"/>
      <c r="AW47" s="427"/>
      <c r="AX47" s="427"/>
      <c r="AY47" s="427"/>
      <c r="AZ47" s="427"/>
      <c r="BA47" s="427"/>
      <c r="BB47" s="427"/>
      <c r="BC47" s="427"/>
      <c r="BD47" s="427"/>
      <c r="BE47" s="427"/>
      <c r="BF47" s="427"/>
      <c r="BG47" s="427"/>
      <c r="BH47" s="427"/>
      <c r="BI47" s="427"/>
      <c r="BJ47" s="427"/>
      <c r="BK47" s="427"/>
      <c r="BL47" s="427"/>
      <c r="BM47" s="427"/>
      <c r="BN47" s="427"/>
      <c r="BO47" s="427"/>
      <c r="BP47" s="427"/>
      <c r="BQ47" s="427"/>
      <c r="BR47" s="427"/>
      <c r="BS47" s="427"/>
      <c r="BT47" s="427"/>
      <c r="BU47" s="88"/>
      <c r="BV47" s="85"/>
      <c r="BW47" s="77"/>
    </row>
    <row r="48" spans="1:75" ht="13.5" customHeight="1" x14ac:dyDescent="0.2">
      <c r="A48" s="72"/>
      <c r="B48" s="73"/>
      <c r="C48" s="88"/>
      <c r="D48" s="88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8"/>
      <c r="Q48" s="88"/>
      <c r="R48" s="88"/>
      <c r="S48" s="88"/>
      <c r="T48" s="88"/>
      <c r="U48" s="13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5"/>
      <c r="BW48" s="77"/>
    </row>
    <row r="49" spans="1:75" ht="13.5" customHeight="1" x14ac:dyDescent="0.2">
      <c r="A49" s="72"/>
      <c r="B49" s="90"/>
      <c r="C49" s="88"/>
      <c r="D49" s="88"/>
      <c r="E49" s="116" t="s">
        <v>113</v>
      </c>
      <c r="F49" s="432" t="s">
        <v>234</v>
      </c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3"/>
      <c r="AB49" s="428" t="s">
        <v>66</v>
      </c>
      <c r="AC49" s="429"/>
      <c r="AD49" s="429"/>
      <c r="AE49" s="429"/>
      <c r="AF49" s="429"/>
      <c r="AG49" s="429"/>
      <c r="AH49" s="429"/>
      <c r="AI49" s="429"/>
      <c r="AJ49" s="429"/>
      <c r="AK49" s="429"/>
      <c r="AL49" s="429"/>
      <c r="AM49" s="429"/>
      <c r="AN49" s="430"/>
      <c r="AO49" s="87"/>
      <c r="AP49" s="87"/>
      <c r="AQ49" s="87"/>
      <c r="AR49" s="87"/>
      <c r="AS49" s="87"/>
      <c r="AT49" s="87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5"/>
      <c r="BW49" s="77"/>
    </row>
    <row r="50" spans="1:75" ht="13.5" customHeight="1" x14ac:dyDescent="0.2">
      <c r="A50" s="72"/>
      <c r="B50" s="90"/>
      <c r="C50" s="122"/>
      <c r="D50" s="122"/>
      <c r="E50" s="440" t="s">
        <v>137</v>
      </c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441"/>
      <c r="Y50" s="441"/>
      <c r="Z50" s="441"/>
      <c r="AA50" s="442"/>
      <c r="AB50" s="452"/>
      <c r="AC50" s="453"/>
      <c r="AD50" s="453"/>
      <c r="AE50" s="453"/>
      <c r="AF50" s="453"/>
      <c r="AG50" s="453"/>
      <c r="AH50" s="453"/>
      <c r="AI50" s="453"/>
      <c r="AJ50" s="453"/>
      <c r="AK50" s="453"/>
      <c r="AL50" s="453"/>
      <c r="AM50" s="453"/>
      <c r="AN50" s="454"/>
      <c r="AO50" s="87"/>
      <c r="AP50" s="87"/>
      <c r="AQ50" s="87"/>
      <c r="AR50" s="87"/>
      <c r="AS50" s="87"/>
      <c r="AT50" s="87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85"/>
      <c r="BW50" s="123"/>
    </row>
    <row r="51" spans="1:75" ht="13.5" customHeight="1" x14ac:dyDescent="0.2">
      <c r="A51" s="72"/>
      <c r="B51" s="73"/>
      <c r="C51" s="88"/>
      <c r="D51" s="88"/>
      <c r="E51" s="443"/>
      <c r="F51" s="444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4"/>
      <c r="R51" s="444"/>
      <c r="S51" s="444"/>
      <c r="T51" s="444"/>
      <c r="U51" s="444"/>
      <c r="V51" s="444"/>
      <c r="W51" s="444"/>
      <c r="X51" s="444"/>
      <c r="Y51" s="444"/>
      <c r="Z51" s="444"/>
      <c r="AA51" s="445"/>
      <c r="AB51" s="455"/>
      <c r="AC51" s="456"/>
      <c r="AD51" s="456"/>
      <c r="AE51" s="456"/>
      <c r="AF51" s="456"/>
      <c r="AG51" s="456"/>
      <c r="AH51" s="456"/>
      <c r="AI51" s="456"/>
      <c r="AJ51" s="456"/>
      <c r="AK51" s="456"/>
      <c r="AL51" s="456"/>
      <c r="AM51" s="456"/>
      <c r="AN51" s="457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5"/>
      <c r="BW51" s="77"/>
    </row>
    <row r="52" spans="1:75" ht="13.5" customHeight="1" x14ac:dyDescent="0.2">
      <c r="A52" s="72"/>
      <c r="B52" s="73"/>
      <c r="C52" s="88"/>
      <c r="D52" s="88"/>
      <c r="E52" s="440" t="s">
        <v>241</v>
      </c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1"/>
      <c r="U52" s="441"/>
      <c r="V52" s="441"/>
      <c r="W52" s="441"/>
      <c r="X52" s="441"/>
      <c r="Y52" s="441"/>
      <c r="Z52" s="441"/>
      <c r="AA52" s="442"/>
      <c r="AB52" s="451"/>
      <c r="AC52" s="451"/>
      <c r="AD52" s="451"/>
      <c r="AE52" s="451"/>
      <c r="AF52" s="451"/>
      <c r="AG52" s="451"/>
      <c r="AH52" s="451"/>
      <c r="AI52" s="451"/>
      <c r="AJ52" s="451"/>
      <c r="AK52" s="451"/>
      <c r="AL52" s="451"/>
      <c r="AM52" s="451"/>
      <c r="AN52" s="451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5"/>
      <c r="BW52" s="77"/>
    </row>
    <row r="53" spans="1:75" ht="13.5" customHeight="1" x14ac:dyDescent="0.2">
      <c r="A53" s="72"/>
      <c r="B53" s="73"/>
      <c r="C53" s="88"/>
      <c r="D53" s="88"/>
      <c r="E53" s="443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5"/>
      <c r="AB53" s="451"/>
      <c r="AC53" s="451"/>
      <c r="AD53" s="451"/>
      <c r="AE53" s="451"/>
      <c r="AF53" s="451"/>
      <c r="AG53" s="451"/>
      <c r="AH53" s="451"/>
      <c r="AI53" s="451"/>
      <c r="AJ53" s="451"/>
      <c r="AK53" s="451"/>
      <c r="AL53" s="451"/>
      <c r="AM53" s="451"/>
      <c r="AN53" s="451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5"/>
      <c r="BW53" s="77"/>
    </row>
    <row r="54" spans="1:75" ht="13.5" customHeight="1" x14ac:dyDescent="0.2">
      <c r="A54" s="72"/>
      <c r="B54" s="73"/>
      <c r="C54" s="88"/>
      <c r="D54" s="88"/>
      <c r="E54" s="440" t="s">
        <v>178</v>
      </c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  <c r="Y54" s="441"/>
      <c r="Z54" s="441"/>
      <c r="AA54" s="442"/>
      <c r="AB54" s="451"/>
      <c r="AC54" s="451"/>
      <c r="AD54" s="451"/>
      <c r="AE54" s="451"/>
      <c r="AF54" s="451"/>
      <c r="AG54" s="451"/>
      <c r="AH54" s="451"/>
      <c r="AI54" s="451"/>
      <c r="AJ54" s="451"/>
      <c r="AK54" s="451"/>
      <c r="AL54" s="451"/>
      <c r="AM54" s="451"/>
      <c r="AN54" s="451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5"/>
      <c r="BW54" s="77"/>
    </row>
    <row r="55" spans="1:75" ht="13.5" customHeight="1" x14ac:dyDescent="0.2">
      <c r="A55" s="72"/>
      <c r="B55" s="73"/>
      <c r="C55" s="88"/>
      <c r="D55" s="88"/>
      <c r="E55" s="448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449"/>
      <c r="Y55" s="449"/>
      <c r="Z55" s="449"/>
      <c r="AA55" s="450"/>
      <c r="AB55" s="451"/>
      <c r="AC55" s="451"/>
      <c r="AD55" s="451"/>
      <c r="AE55" s="451"/>
      <c r="AF55" s="451"/>
      <c r="AG55" s="451"/>
      <c r="AH55" s="451"/>
      <c r="AI55" s="451"/>
      <c r="AJ55" s="451"/>
      <c r="AK55" s="451"/>
      <c r="AL55" s="451"/>
      <c r="AM55" s="451"/>
      <c r="AN55" s="451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5"/>
      <c r="BW55" s="77"/>
    </row>
    <row r="56" spans="1:75" ht="13.5" customHeight="1" x14ac:dyDescent="0.2">
      <c r="A56" s="72"/>
      <c r="B56" s="73"/>
      <c r="C56" s="88"/>
      <c r="D56" s="88"/>
      <c r="E56" s="443"/>
      <c r="F56" s="444"/>
      <c r="G56" s="444"/>
      <c r="H56" s="444"/>
      <c r="I56" s="444"/>
      <c r="J56" s="444"/>
      <c r="K56" s="444"/>
      <c r="L56" s="444"/>
      <c r="M56" s="444"/>
      <c r="N56" s="444"/>
      <c r="O56" s="444"/>
      <c r="P56" s="444"/>
      <c r="Q56" s="444"/>
      <c r="R56" s="444"/>
      <c r="S56" s="444"/>
      <c r="T56" s="444"/>
      <c r="U56" s="444"/>
      <c r="V56" s="444"/>
      <c r="W56" s="444"/>
      <c r="X56" s="444"/>
      <c r="Y56" s="444"/>
      <c r="Z56" s="444"/>
      <c r="AA56" s="445"/>
      <c r="AB56" s="451"/>
      <c r="AC56" s="451"/>
      <c r="AD56" s="451"/>
      <c r="AE56" s="451"/>
      <c r="AF56" s="451"/>
      <c r="AG56" s="451"/>
      <c r="AH56" s="451"/>
      <c r="AI56" s="451"/>
      <c r="AJ56" s="451"/>
      <c r="AK56" s="451"/>
      <c r="AL56" s="451"/>
      <c r="AM56" s="451"/>
      <c r="AN56" s="451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5"/>
      <c r="BW56" s="77"/>
    </row>
    <row r="57" spans="1:75" ht="13.5" customHeight="1" x14ac:dyDescent="0.2">
      <c r="A57" s="72"/>
      <c r="B57" s="73"/>
      <c r="C57" s="88"/>
      <c r="D57" s="88"/>
      <c r="E57" s="440" t="s">
        <v>175</v>
      </c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2"/>
      <c r="AB57" s="434"/>
      <c r="AC57" s="435"/>
      <c r="AD57" s="435"/>
      <c r="AE57" s="435"/>
      <c r="AF57" s="435"/>
      <c r="AG57" s="435"/>
      <c r="AH57" s="435"/>
      <c r="AI57" s="435"/>
      <c r="AJ57" s="435"/>
      <c r="AK57" s="435"/>
      <c r="AL57" s="435"/>
      <c r="AM57" s="435"/>
      <c r="AN57" s="436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5"/>
      <c r="BW57" s="77"/>
    </row>
    <row r="58" spans="1:75" ht="13.5" customHeight="1" x14ac:dyDescent="0.2">
      <c r="A58" s="72"/>
      <c r="B58" s="73"/>
      <c r="C58" s="122"/>
      <c r="D58" s="122"/>
      <c r="E58" s="443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444"/>
      <c r="R58" s="444"/>
      <c r="S58" s="444"/>
      <c r="T58" s="444"/>
      <c r="U58" s="444"/>
      <c r="V58" s="444"/>
      <c r="W58" s="444"/>
      <c r="X58" s="444"/>
      <c r="Y58" s="444"/>
      <c r="Z58" s="444"/>
      <c r="AA58" s="445"/>
      <c r="AB58" s="437"/>
      <c r="AC58" s="438"/>
      <c r="AD58" s="438"/>
      <c r="AE58" s="438"/>
      <c r="AF58" s="438"/>
      <c r="AG58" s="438"/>
      <c r="AH58" s="438"/>
      <c r="AI58" s="438"/>
      <c r="AJ58" s="438"/>
      <c r="AK58" s="438"/>
      <c r="AL58" s="438"/>
      <c r="AM58" s="438"/>
      <c r="AN58" s="439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85"/>
      <c r="BW58" s="123"/>
    </row>
    <row r="59" spans="1:75" ht="13.5" customHeight="1" x14ac:dyDescent="0.2">
      <c r="A59" s="72"/>
      <c r="B59" s="73"/>
      <c r="C59" s="88"/>
      <c r="D59" s="88"/>
      <c r="E59" s="459" t="s">
        <v>67</v>
      </c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60"/>
      <c r="Q59" s="460"/>
      <c r="R59" s="460"/>
      <c r="S59" s="460"/>
      <c r="T59" s="460"/>
      <c r="U59" s="460"/>
      <c r="V59" s="460"/>
      <c r="W59" s="460"/>
      <c r="X59" s="460"/>
      <c r="Y59" s="460"/>
      <c r="Z59" s="460"/>
      <c r="AA59" s="461"/>
      <c r="AB59" s="465"/>
      <c r="AC59" s="465"/>
      <c r="AD59" s="465"/>
      <c r="AE59" s="465"/>
      <c r="AF59" s="465"/>
      <c r="AG59" s="465"/>
      <c r="AH59" s="465"/>
      <c r="AI59" s="465"/>
      <c r="AJ59" s="465"/>
      <c r="AK59" s="465"/>
      <c r="AL59" s="465"/>
      <c r="AM59" s="465"/>
      <c r="AN59" s="465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5"/>
      <c r="BW59" s="77"/>
    </row>
    <row r="60" spans="1:75" ht="13.5" customHeight="1" x14ac:dyDescent="0.2">
      <c r="A60" s="72"/>
      <c r="B60" s="73"/>
      <c r="C60" s="168"/>
      <c r="D60" s="168"/>
      <c r="E60" s="440" t="s">
        <v>176</v>
      </c>
      <c r="F60" s="441"/>
      <c r="G60" s="441"/>
      <c r="H60" s="441"/>
      <c r="I60" s="441"/>
      <c r="J60" s="441"/>
      <c r="K60" s="441"/>
      <c r="L60" s="441"/>
      <c r="M60" s="441"/>
      <c r="N60" s="441"/>
      <c r="O60" s="441"/>
      <c r="P60" s="441"/>
      <c r="Q60" s="441"/>
      <c r="R60" s="441"/>
      <c r="S60" s="441"/>
      <c r="T60" s="441"/>
      <c r="U60" s="441"/>
      <c r="V60" s="441"/>
      <c r="W60" s="441"/>
      <c r="X60" s="441"/>
      <c r="Y60" s="441"/>
      <c r="Z60" s="441"/>
      <c r="AA60" s="442"/>
      <c r="AB60" s="434"/>
      <c r="AC60" s="435"/>
      <c r="AD60" s="435"/>
      <c r="AE60" s="435"/>
      <c r="AF60" s="435"/>
      <c r="AG60" s="435"/>
      <c r="AH60" s="435"/>
      <c r="AI60" s="435"/>
      <c r="AJ60" s="435"/>
      <c r="AK60" s="435"/>
      <c r="AL60" s="435"/>
      <c r="AM60" s="435"/>
      <c r="AN60" s="436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8"/>
      <c r="BR60" s="168"/>
      <c r="BS60" s="168"/>
      <c r="BT60" s="168"/>
      <c r="BU60" s="168"/>
      <c r="BV60" s="85"/>
      <c r="BW60" s="169"/>
    </row>
    <row r="61" spans="1:75" ht="13.5" customHeight="1" x14ac:dyDescent="0.2">
      <c r="A61" s="72"/>
      <c r="B61" s="73"/>
      <c r="C61" s="168"/>
      <c r="D61" s="168"/>
      <c r="E61" s="443"/>
      <c r="F61" s="444"/>
      <c r="G61" s="444"/>
      <c r="H61" s="444"/>
      <c r="I61" s="444"/>
      <c r="J61" s="444"/>
      <c r="K61" s="444"/>
      <c r="L61" s="444"/>
      <c r="M61" s="444"/>
      <c r="N61" s="444"/>
      <c r="O61" s="444"/>
      <c r="P61" s="444"/>
      <c r="Q61" s="444"/>
      <c r="R61" s="444"/>
      <c r="S61" s="444"/>
      <c r="T61" s="444"/>
      <c r="U61" s="444"/>
      <c r="V61" s="444"/>
      <c r="W61" s="444"/>
      <c r="X61" s="444"/>
      <c r="Y61" s="444"/>
      <c r="Z61" s="444"/>
      <c r="AA61" s="445"/>
      <c r="AB61" s="437"/>
      <c r="AC61" s="438"/>
      <c r="AD61" s="438"/>
      <c r="AE61" s="438"/>
      <c r="AF61" s="438"/>
      <c r="AG61" s="438"/>
      <c r="AH61" s="438"/>
      <c r="AI61" s="438"/>
      <c r="AJ61" s="438"/>
      <c r="AK61" s="438"/>
      <c r="AL61" s="438"/>
      <c r="AM61" s="438"/>
      <c r="AN61" s="439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85"/>
      <c r="BW61" s="169"/>
    </row>
    <row r="62" spans="1:75" ht="13.5" customHeight="1" x14ac:dyDescent="0.2">
      <c r="A62" s="72"/>
      <c r="B62" s="73"/>
      <c r="C62" s="88"/>
      <c r="D62" s="88"/>
      <c r="E62" s="459" t="s">
        <v>68</v>
      </c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0"/>
      <c r="R62" s="460"/>
      <c r="S62" s="460"/>
      <c r="T62" s="460"/>
      <c r="U62" s="460"/>
      <c r="V62" s="460"/>
      <c r="W62" s="460"/>
      <c r="X62" s="460"/>
      <c r="Y62" s="460"/>
      <c r="Z62" s="460"/>
      <c r="AA62" s="461"/>
      <c r="AB62" s="465"/>
      <c r="AC62" s="465"/>
      <c r="AD62" s="465"/>
      <c r="AE62" s="465"/>
      <c r="AF62" s="465"/>
      <c r="AG62" s="465"/>
      <c r="AH62" s="465"/>
      <c r="AI62" s="465"/>
      <c r="AJ62" s="465"/>
      <c r="AK62" s="465"/>
      <c r="AL62" s="465"/>
      <c r="AM62" s="465"/>
      <c r="AN62" s="465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5"/>
      <c r="BW62" s="77"/>
    </row>
    <row r="63" spans="1:75" ht="13.5" customHeight="1" x14ac:dyDescent="0.2">
      <c r="A63" s="72"/>
      <c r="B63" s="73"/>
      <c r="C63" s="88"/>
      <c r="D63" s="88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5"/>
      <c r="BW63" s="77"/>
    </row>
    <row r="64" spans="1:75" ht="13.5" customHeight="1" x14ac:dyDescent="0.2">
      <c r="A64" s="72"/>
      <c r="B64" s="73"/>
      <c r="C64" s="427" t="s">
        <v>136</v>
      </c>
      <c r="D64" s="427"/>
      <c r="E64" s="427"/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/>
      <c r="U64" s="427"/>
      <c r="V64" s="427"/>
      <c r="W64" s="427"/>
      <c r="X64" s="427"/>
      <c r="Y64" s="427"/>
      <c r="Z64" s="427"/>
      <c r="AA64" s="427"/>
      <c r="AB64" s="427"/>
      <c r="AC64" s="427"/>
      <c r="AD64" s="427"/>
      <c r="AE64" s="427"/>
      <c r="AF64" s="427"/>
      <c r="AG64" s="427"/>
      <c r="AH64" s="427"/>
      <c r="AI64" s="427"/>
      <c r="AJ64" s="427"/>
      <c r="AK64" s="427"/>
      <c r="AL64" s="427"/>
      <c r="AM64" s="427"/>
      <c r="AN64" s="427"/>
      <c r="AO64" s="427"/>
      <c r="AP64" s="427"/>
      <c r="AQ64" s="427"/>
      <c r="AR64" s="427"/>
      <c r="AS64" s="427"/>
      <c r="AT64" s="427"/>
      <c r="AU64" s="427"/>
      <c r="AV64" s="427"/>
      <c r="AW64" s="427"/>
      <c r="AX64" s="427"/>
      <c r="AY64" s="427"/>
      <c r="AZ64" s="427"/>
      <c r="BA64" s="427"/>
      <c r="BB64" s="427"/>
      <c r="BC64" s="427"/>
      <c r="BD64" s="427"/>
      <c r="BE64" s="427"/>
      <c r="BF64" s="427"/>
      <c r="BG64" s="427"/>
      <c r="BH64" s="427"/>
      <c r="BI64" s="427"/>
      <c r="BJ64" s="427"/>
      <c r="BK64" s="427"/>
      <c r="BL64" s="427"/>
      <c r="BM64" s="427"/>
      <c r="BN64" s="427"/>
      <c r="BO64" s="427"/>
      <c r="BP64" s="427"/>
      <c r="BQ64" s="427"/>
      <c r="BR64" s="88"/>
      <c r="BS64" s="88"/>
      <c r="BT64" s="88"/>
      <c r="BU64" s="88"/>
      <c r="BV64" s="85"/>
      <c r="BW64" s="77"/>
    </row>
    <row r="65" spans="1:75" ht="13.5" customHeight="1" x14ac:dyDescent="0.2">
      <c r="A65" s="72"/>
      <c r="B65" s="73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85"/>
      <c r="BW65" s="96"/>
    </row>
    <row r="66" spans="1:75" ht="13.5" customHeight="1" x14ac:dyDescent="0.2">
      <c r="A66" s="72"/>
      <c r="B66" s="73"/>
      <c r="C66" s="427" t="s">
        <v>138</v>
      </c>
      <c r="D66" s="427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7"/>
      <c r="AL66" s="427"/>
      <c r="AM66" s="427"/>
      <c r="AN66" s="427"/>
      <c r="AO66" s="427"/>
      <c r="AP66" s="427"/>
      <c r="AQ66" s="427"/>
      <c r="AR66" s="427"/>
      <c r="AS66" s="427"/>
      <c r="AT66" s="427"/>
      <c r="AU66" s="427"/>
      <c r="AV66" s="427"/>
      <c r="AW66" s="427"/>
      <c r="AX66" s="427"/>
      <c r="AY66" s="427"/>
      <c r="AZ66" s="427"/>
      <c r="BA66" s="427"/>
      <c r="BB66" s="427"/>
      <c r="BC66" s="427"/>
      <c r="BD66" s="427"/>
      <c r="BE66" s="427"/>
      <c r="BF66" s="427"/>
      <c r="BG66" s="427"/>
      <c r="BH66" s="427"/>
      <c r="BI66" s="427"/>
      <c r="BJ66" s="427"/>
      <c r="BK66" s="427"/>
      <c r="BL66" s="427"/>
      <c r="BM66" s="427"/>
      <c r="BN66" s="427"/>
      <c r="BO66" s="427"/>
      <c r="BP66" s="427"/>
      <c r="BQ66" s="427"/>
      <c r="BR66" s="97"/>
      <c r="BS66" s="97"/>
      <c r="BT66" s="97"/>
      <c r="BU66" s="97"/>
      <c r="BV66" s="85"/>
      <c r="BW66" s="96"/>
    </row>
    <row r="67" spans="1:75" ht="13.5" customHeight="1" x14ac:dyDescent="0.2">
      <c r="A67" s="72"/>
      <c r="B67" s="7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85"/>
      <c r="BW67" s="94"/>
    </row>
    <row r="68" spans="1:75" ht="13.5" customHeight="1" x14ac:dyDescent="0.2">
      <c r="A68" s="72"/>
      <c r="B68" s="73"/>
      <c r="E68" s="118" t="s">
        <v>37</v>
      </c>
      <c r="F68" s="119" t="s">
        <v>113</v>
      </c>
      <c r="G68" s="463" t="s">
        <v>114</v>
      </c>
      <c r="H68" s="463"/>
      <c r="I68" s="463"/>
      <c r="J68" s="463"/>
      <c r="K68" s="463"/>
      <c r="L68" s="463"/>
      <c r="M68" s="463"/>
      <c r="N68" s="463"/>
      <c r="O68" s="463"/>
      <c r="P68" s="463"/>
      <c r="Q68" s="463"/>
      <c r="R68" s="463"/>
      <c r="S68" s="463"/>
      <c r="T68" s="463"/>
      <c r="U68" s="463"/>
      <c r="V68" s="463"/>
      <c r="W68" s="463"/>
      <c r="X68" s="463"/>
      <c r="Y68" s="463"/>
      <c r="Z68" s="463"/>
      <c r="AA68" s="463"/>
      <c r="BR68" s="93"/>
      <c r="BS68" s="93"/>
      <c r="BT68" s="93"/>
      <c r="BU68" s="93"/>
      <c r="BV68" s="85"/>
      <c r="BW68" s="94"/>
    </row>
    <row r="69" spans="1:75" ht="13.5" customHeight="1" x14ac:dyDescent="0.2">
      <c r="A69" s="72"/>
      <c r="B69" s="73"/>
      <c r="E69" s="116" t="s">
        <v>112</v>
      </c>
      <c r="F69" s="117"/>
      <c r="G69" s="462" t="s">
        <v>115</v>
      </c>
      <c r="H69" s="462"/>
      <c r="I69" s="462"/>
      <c r="J69" s="462"/>
      <c r="K69" s="462"/>
      <c r="L69" s="462"/>
      <c r="M69" s="462"/>
      <c r="N69" s="462"/>
      <c r="O69" s="462"/>
      <c r="P69" s="462"/>
      <c r="Q69" s="462"/>
      <c r="R69" s="462"/>
      <c r="S69" s="462"/>
      <c r="T69" s="462"/>
      <c r="U69" s="462"/>
      <c r="V69" s="462"/>
      <c r="W69" s="462"/>
      <c r="X69" s="462"/>
      <c r="Y69" s="462"/>
      <c r="Z69" s="462"/>
      <c r="AA69" s="462"/>
      <c r="BR69" s="93"/>
      <c r="BS69" s="93"/>
      <c r="BT69" s="93"/>
      <c r="BU69" s="93"/>
      <c r="BV69" s="85"/>
      <c r="BW69" s="94"/>
    </row>
    <row r="70" spans="1:75" ht="13.5" customHeight="1" x14ac:dyDescent="0.2">
      <c r="A70" s="72"/>
      <c r="B70" s="73"/>
      <c r="E70" s="118" t="s">
        <v>42</v>
      </c>
      <c r="F70" s="119"/>
      <c r="G70" s="463" t="s">
        <v>43</v>
      </c>
      <c r="H70" s="463"/>
      <c r="I70" s="463"/>
      <c r="J70" s="463"/>
      <c r="K70" s="463"/>
      <c r="L70" s="463"/>
      <c r="M70" s="463"/>
      <c r="N70" s="463"/>
      <c r="O70" s="463"/>
      <c r="P70" s="463"/>
      <c r="Q70" s="463"/>
      <c r="R70" s="463"/>
      <c r="S70" s="463"/>
      <c r="T70" s="463"/>
      <c r="U70" s="463"/>
      <c r="V70" s="463"/>
      <c r="W70" s="463"/>
      <c r="X70" s="463"/>
      <c r="Y70" s="463"/>
      <c r="Z70" s="463"/>
      <c r="AA70" s="463"/>
      <c r="BR70" s="93"/>
      <c r="BS70" s="93"/>
      <c r="BT70" s="93"/>
      <c r="BU70" s="93"/>
      <c r="BV70" s="85"/>
      <c r="BW70" s="94"/>
    </row>
    <row r="71" spans="1:75" ht="13.5" customHeight="1" x14ac:dyDescent="0.2">
      <c r="A71" s="72"/>
      <c r="B71" s="73"/>
      <c r="E71" s="116" t="s">
        <v>44</v>
      </c>
      <c r="F71" s="117"/>
      <c r="G71" s="462" t="s">
        <v>116</v>
      </c>
      <c r="H71" s="462"/>
      <c r="I71" s="462"/>
      <c r="J71" s="462"/>
      <c r="K71" s="462"/>
      <c r="L71" s="462"/>
      <c r="M71" s="462"/>
      <c r="N71" s="462"/>
      <c r="O71" s="462"/>
      <c r="P71" s="462"/>
      <c r="Q71" s="462"/>
      <c r="R71" s="462"/>
      <c r="S71" s="462"/>
      <c r="T71" s="462"/>
      <c r="U71" s="462"/>
      <c r="V71" s="462"/>
      <c r="W71" s="462"/>
      <c r="X71" s="462"/>
      <c r="Y71" s="462"/>
      <c r="Z71" s="462"/>
      <c r="AA71" s="462"/>
      <c r="BR71" s="93"/>
      <c r="BS71" s="93"/>
      <c r="BT71" s="93"/>
      <c r="BU71" s="93"/>
      <c r="BV71" s="85"/>
      <c r="BW71" s="94"/>
    </row>
    <row r="72" spans="1:75" ht="13.5" customHeight="1" x14ac:dyDescent="0.2">
      <c r="A72" s="72"/>
      <c r="B72" s="73"/>
      <c r="E72" s="120" t="s">
        <v>45</v>
      </c>
      <c r="F72" s="121"/>
      <c r="G72" s="463" t="s">
        <v>46</v>
      </c>
      <c r="H72" s="463"/>
      <c r="I72" s="463"/>
      <c r="J72" s="463"/>
      <c r="K72" s="463"/>
      <c r="L72" s="463"/>
      <c r="M72" s="463"/>
      <c r="N72" s="463"/>
      <c r="O72" s="463"/>
      <c r="P72" s="463"/>
      <c r="Q72" s="463"/>
      <c r="R72" s="463"/>
      <c r="S72" s="463"/>
      <c r="T72" s="463"/>
      <c r="U72" s="463"/>
      <c r="V72" s="463"/>
      <c r="W72" s="463"/>
      <c r="X72" s="463"/>
      <c r="Y72" s="463"/>
      <c r="Z72" s="463"/>
      <c r="AA72" s="463"/>
      <c r="BR72" s="93"/>
      <c r="BS72" s="93"/>
      <c r="BT72" s="93"/>
      <c r="BU72" s="93"/>
      <c r="BV72" s="85"/>
      <c r="BW72" s="94"/>
    </row>
    <row r="73" spans="1:75" ht="13.5" customHeight="1" x14ac:dyDescent="0.2">
      <c r="A73" s="72"/>
      <c r="B73" s="73"/>
      <c r="E73" s="116" t="s">
        <v>117</v>
      </c>
      <c r="F73" s="117"/>
      <c r="G73" s="462" t="s">
        <v>118</v>
      </c>
      <c r="H73" s="462"/>
      <c r="I73" s="462"/>
      <c r="J73" s="462"/>
      <c r="K73" s="462"/>
      <c r="L73" s="462"/>
      <c r="M73" s="462"/>
      <c r="N73" s="462"/>
      <c r="O73" s="462"/>
      <c r="P73" s="462"/>
      <c r="Q73" s="462"/>
      <c r="R73" s="462"/>
      <c r="S73" s="462"/>
      <c r="T73" s="462"/>
      <c r="U73" s="462"/>
      <c r="V73" s="462"/>
      <c r="W73" s="462"/>
      <c r="X73" s="462"/>
      <c r="Y73" s="462"/>
      <c r="Z73" s="462"/>
      <c r="AA73" s="462"/>
      <c r="BR73" s="93"/>
      <c r="BS73" s="93"/>
      <c r="BT73" s="93"/>
      <c r="BU73" s="93"/>
      <c r="BV73" s="85"/>
      <c r="BW73" s="94"/>
    </row>
    <row r="74" spans="1:75" ht="13.5" customHeight="1" x14ac:dyDescent="0.2">
      <c r="A74" s="72"/>
      <c r="B74" s="73"/>
      <c r="E74" s="118" t="s">
        <v>119</v>
      </c>
      <c r="F74" s="119"/>
      <c r="G74" s="463" t="s">
        <v>120</v>
      </c>
      <c r="H74" s="463"/>
      <c r="I74" s="463"/>
      <c r="J74" s="463"/>
      <c r="K74" s="463"/>
      <c r="L74" s="463"/>
      <c r="M74" s="463"/>
      <c r="N74" s="463"/>
      <c r="O74" s="463"/>
      <c r="P74" s="463"/>
      <c r="Q74" s="463"/>
      <c r="R74" s="463"/>
      <c r="S74" s="463"/>
      <c r="T74" s="463"/>
      <c r="U74" s="463"/>
      <c r="V74" s="463"/>
      <c r="W74" s="463"/>
      <c r="X74" s="463"/>
      <c r="Y74" s="463"/>
      <c r="Z74" s="463"/>
      <c r="AA74" s="463"/>
      <c r="BR74" s="97"/>
      <c r="BS74" s="97"/>
      <c r="BT74" s="97"/>
      <c r="BU74" s="97"/>
      <c r="BV74" s="85"/>
      <c r="BW74" s="96"/>
    </row>
    <row r="75" spans="1:75" ht="13.5" customHeight="1" x14ac:dyDescent="0.2">
      <c r="A75" s="72"/>
      <c r="B75" s="73"/>
      <c r="E75" s="130" t="s">
        <v>140</v>
      </c>
      <c r="F75" s="131"/>
      <c r="G75" s="467" t="s">
        <v>141</v>
      </c>
      <c r="H75" s="467"/>
      <c r="I75" s="467"/>
      <c r="J75" s="467"/>
      <c r="K75" s="467"/>
      <c r="L75" s="467"/>
      <c r="M75" s="467"/>
      <c r="N75" s="467"/>
      <c r="O75" s="467"/>
      <c r="P75" s="467"/>
      <c r="Q75" s="467"/>
      <c r="R75" s="467"/>
      <c r="S75" s="467"/>
      <c r="T75" s="467"/>
      <c r="U75" s="467"/>
      <c r="V75" s="467"/>
      <c r="W75" s="467"/>
      <c r="X75" s="467"/>
      <c r="Y75" s="467"/>
      <c r="Z75" s="467"/>
      <c r="AA75" s="467"/>
      <c r="BR75" s="122"/>
      <c r="BS75" s="122"/>
      <c r="BT75" s="122"/>
      <c r="BU75" s="122"/>
      <c r="BV75" s="85"/>
      <c r="BW75" s="123"/>
    </row>
    <row r="76" spans="1:75" ht="13.5" customHeight="1" x14ac:dyDescent="0.2">
      <c r="A76" s="72"/>
      <c r="B76" s="73"/>
      <c r="BR76" s="93"/>
      <c r="BS76" s="93"/>
      <c r="BT76" s="93"/>
      <c r="BU76" s="93"/>
      <c r="BV76" s="85"/>
      <c r="BW76" s="94"/>
    </row>
    <row r="77" spans="1:75" ht="13.5" customHeight="1" x14ac:dyDescent="0.2">
      <c r="A77" s="72"/>
      <c r="B77" s="73"/>
      <c r="C77" s="427" t="s">
        <v>139</v>
      </c>
      <c r="D77" s="427"/>
      <c r="E77" s="427"/>
      <c r="F77" s="427"/>
      <c r="G77" s="427"/>
      <c r="H77" s="427"/>
      <c r="I77" s="427"/>
      <c r="J77" s="427"/>
      <c r="K77" s="427"/>
      <c r="L77" s="427"/>
      <c r="M77" s="427"/>
      <c r="N77" s="427"/>
      <c r="O77" s="427"/>
      <c r="P77" s="427"/>
      <c r="Q77" s="427"/>
      <c r="R77" s="427"/>
      <c r="S77" s="427"/>
      <c r="T77" s="427"/>
      <c r="U77" s="427"/>
      <c r="V77" s="427"/>
      <c r="W77" s="427"/>
      <c r="X77" s="427"/>
      <c r="Y77" s="427"/>
      <c r="Z77" s="427"/>
      <c r="AA77" s="427"/>
      <c r="AB77" s="427"/>
      <c r="AC77" s="427"/>
      <c r="AD77" s="427"/>
      <c r="AE77" s="427"/>
      <c r="AF77" s="427"/>
      <c r="AG77" s="427"/>
      <c r="AH77" s="427"/>
      <c r="AI77" s="427"/>
      <c r="AJ77" s="427"/>
      <c r="AK77" s="427"/>
      <c r="AL77" s="427"/>
      <c r="AM77" s="427"/>
      <c r="AN77" s="427"/>
      <c r="AO77" s="427"/>
      <c r="AP77" s="427"/>
      <c r="AQ77" s="427"/>
      <c r="AR77" s="427"/>
      <c r="AS77" s="427"/>
      <c r="AT77" s="427"/>
      <c r="AU77" s="427"/>
      <c r="AV77" s="427"/>
      <c r="AW77" s="427"/>
      <c r="AX77" s="427"/>
      <c r="AY77" s="427"/>
      <c r="AZ77" s="427"/>
      <c r="BA77" s="427"/>
      <c r="BB77" s="427"/>
      <c r="BC77" s="427"/>
      <c r="BD77" s="427"/>
      <c r="BE77" s="427"/>
      <c r="BF77" s="427"/>
      <c r="BG77" s="427"/>
      <c r="BH77" s="427"/>
      <c r="BI77" s="427"/>
      <c r="BJ77" s="427"/>
      <c r="BK77" s="427"/>
      <c r="BL77" s="427"/>
      <c r="BM77" s="427"/>
      <c r="BN77" s="427"/>
      <c r="BO77" s="427"/>
      <c r="BP77" s="427"/>
      <c r="BQ77" s="427"/>
      <c r="BR77" s="93"/>
      <c r="BS77" s="93"/>
      <c r="BT77" s="93"/>
      <c r="BU77" s="93"/>
      <c r="BV77" s="85"/>
      <c r="BW77" s="94"/>
    </row>
    <row r="78" spans="1:75" ht="13.5" customHeight="1" x14ac:dyDescent="0.2">
      <c r="A78" s="72"/>
      <c r="B78" s="7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85"/>
      <c r="BW78" s="94"/>
    </row>
    <row r="79" spans="1:75" ht="13.5" customHeight="1" x14ac:dyDescent="0.2">
      <c r="A79" s="72"/>
      <c r="B79" s="73"/>
      <c r="C79" s="93"/>
      <c r="D79" s="93"/>
      <c r="E79" s="108" t="s">
        <v>8</v>
      </c>
      <c r="F79" s="109"/>
      <c r="G79" s="468" t="s">
        <v>40</v>
      </c>
      <c r="H79" s="468"/>
      <c r="I79" s="468"/>
      <c r="J79" s="468"/>
      <c r="K79" s="468"/>
      <c r="L79" s="468"/>
      <c r="M79" s="468"/>
      <c r="N79" s="468"/>
      <c r="O79" s="468"/>
      <c r="P79" s="468"/>
      <c r="Q79" s="468"/>
      <c r="R79" s="468"/>
      <c r="S79" s="468"/>
      <c r="T79" s="468"/>
      <c r="U79" s="468"/>
      <c r="V79" s="468"/>
      <c r="W79" s="468"/>
      <c r="X79" s="468"/>
      <c r="Y79" s="468"/>
      <c r="Z79" s="468"/>
      <c r="AA79" s="468"/>
      <c r="AB79" s="468"/>
      <c r="AC79" s="468"/>
      <c r="AD79" s="468"/>
      <c r="AE79" s="468"/>
      <c r="AF79" s="468"/>
      <c r="AG79" s="468"/>
      <c r="AH79" s="468"/>
      <c r="AI79" s="468"/>
      <c r="AJ79" s="468"/>
      <c r="AK79" s="468"/>
      <c r="AL79" s="468"/>
      <c r="AM79" s="468"/>
      <c r="AN79" s="468"/>
      <c r="AO79" s="468"/>
      <c r="AP79" s="468"/>
      <c r="AQ79" s="468"/>
      <c r="AR79" s="468"/>
      <c r="AS79" s="468"/>
      <c r="AT79" s="468"/>
      <c r="AU79" s="468"/>
      <c r="AV79" s="468"/>
      <c r="AW79" s="468"/>
      <c r="AX79" s="468"/>
      <c r="AY79" s="468"/>
      <c r="AZ79" s="468"/>
      <c r="BA79" s="468"/>
      <c r="BB79" s="468"/>
      <c r="BC79" s="468"/>
      <c r="BD79" s="468"/>
      <c r="BE79" s="468"/>
      <c r="BF79" s="468"/>
      <c r="BG79" s="468"/>
      <c r="BH79" s="468"/>
      <c r="BI79" s="468"/>
      <c r="BJ79" s="468"/>
      <c r="BK79" s="468"/>
      <c r="BL79" s="468"/>
      <c r="BM79" s="468"/>
      <c r="BN79" s="468"/>
      <c r="BO79" s="93"/>
      <c r="BP79" s="93"/>
      <c r="BQ79" s="93"/>
      <c r="BR79" s="93"/>
      <c r="BS79" s="93"/>
      <c r="BT79" s="93"/>
      <c r="BU79" s="93"/>
      <c r="BV79" s="85"/>
      <c r="BW79" s="94"/>
    </row>
    <row r="80" spans="1:75" ht="13.5" customHeight="1" x14ac:dyDescent="0.2">
      <c r="A80" s="72"/>
      <c r="B80" s="73"/>
      <c r="C80" s="93"/>
      <c r="D80" s="93"/>
      <c r="E80" s="106" t="s">
        <v>7</v>
      </c>
      <c r="F80" s="107"/>
      <c r="G80" s="469" t="s">
        <v>175</v>
      </c>
      <c r="H80" s="469"/>
      <c r="I80" s="469"/>
      <c r="J80" s="469"/>
      <c r="K80" s="469"/>
      <c r="L80" s="469"/>
      <c r="M80" s="469"/>
      <c r="N80" s="469"/>
      <c r="O80" s="469"/>
      <c r="P80" s="469"/>
      <c r="Q80" s="469"/>
      <c r="R80" s="469"/>
      <c r="S80" s="469"/>
      <c r="T80" s="469"/>
      <c r="U80" s="469"/>
      <c r="V80" s="469"/>
      <c r="W80" s="469"/>
      <c r="X80" s="469"/>
      <c r="Y80" s="469"/>
      <c r="Z80" s="469"/>
      <c r="AA80" s="469"/>
      <c r="AB80" s="469"/>
      <c r="AC80" s="469"/>
      <c r="AD80" s="469"/>
      <c r="AE80" s="469"/>
      <c r="AF80" s="469"/>
      <c r="AG80" s="469"/>
      <c r="AH80" s="469"/>
      <c r="AI80" s="469"/>
      <c r="AJ80" s="469"/>
      <c r="AK80" s="469"/>
      <c r="AL80" s="469"/>
      <c r="AM80" s="469"/>
      <c r="AN80" s="469"/>
      <c r="AO80" s="469"/>
      <c r="AP80" s="469"/>
      <c r="AQ80" s="469"/>
      <c r="AR80" s="469"/>
      <c r="AS80" s="469"/>
      <c r="AT80" s="469"/>
      <c r="AU80" s="469"/>
      <c r="AV80" s="469"/>
      <c r="AW80" s="469"/>
      <c r="AX80" s="469"/>
      <c r="AY80" s="469"/>
      <c r="AZ80" s="469"/>
      <c r="BA80" s="469"/>
      <c r="BB80" s="469"/>
      <c r="BC80" s="469"/>
      <c r="BD80" s="469"/>
      <c r="BE80" s="469"/>
      <c r="BF80" s="469"/>
      <c r="BG80" s="469"/>
      <c r="BH80" s="469"/>
      <c r="BI80" s="469"/>
      <c r="BJ80" s="469"/>
      <c r="BK80" s="469"/>
      <c r="BL80" s="469"/>
      <c r="BM80" s="469"/>
      <c r="BN80" s="469"/>
      <c r="BO80" s="93"/>
      <c r="BP80" s="93"/>
      <c r="BQ80" s="93"/>
      <c r="BR80" s="97"/>
      <c r="BS80" s="97"/>
      <c r="BT80" s="97"/>
      <c r="BU80" s="97"/>
      <c r="BV80" s="85"/>
      <c r="BW80" s="96"/>
    </row>
    <row r="81" spans="1:75" ht="13.5" customHeight="1" x14ac:dyDescent="0.2">
      <c r="A81" s="72"/>
      <c r="B81" s="73"/>
      <c r="C81" s="170"/>
      <c r="D81" s="170"/>
      <c r="E81" s="173" t="s">
        <v>41</v>
      </c>
      <c r="F81" s="172"/>
      <c r="G81" s="464" t="s">
        <v>178</v>
      </c>
      <c r="H81" s="464"/>
      <c r="I81" s="464"/>
      <c r="J81" s="464"/>
      <c r="K81" s="464"/>
      <c r="L81" s="464"/>
      <c r="M81" s="464"/>
      <c r="N81" s="464"/>
      <c r="O81" s="464"/>
      <c r="P81" s="464"/>
      <c r="Q81" s="464"/>
      <c r="R81" s="464"/>
      <c r="S81" s="464"/>
      <c r="T81" s="464"/>
      <c r="U81" s="464"/>
      <c r="V81" s="464"/>
      <c r="W81" s="464"/>
      <c r="X81" s="464"/>
      <c r="Y81" s="464"/>
      <c r="Z81" s="464"/>
      <c r="AA81" s="464"/>
      <c r="AB81" s="464"/>
      <c r="AC81" s="464"/>
      <c r="AD81" s="464"/>
      <c r="AE81" s="464"/>
      <c r="AF81" s="464"/>
      <c r="AG81" s="464"/>
      <c r="AH81" s="464"/>
      <c r="AI81" s="464"/>
      <c r="AJ81" s="464"/>
      <c r="AK81" s="464"/>
      <c r="AL81" s="464"/>
      <c r="AM81" s="464"/>
      <c r="AN81" s="464"/>
      <c r="AO81" s="464"/>
      <c r="AP81" s="464"/>
      <c r="AQ81" s="464"/>
      <c r="AR81" s="464"/>
      <c r="AS81" s="464"/>
      <c r="AT81" s="464"/>
      <c r="AU81" s="464"/>
      <c r="AV81" s="464"/>
      <c r="AW81" s="464"/>
      <c r="AX81" s="464"/>
      <c r="AY81" s="464"/>
      <c r="AZ81" s="464"/>
      <c r="BA81" s="464"/>
      <c r="BB81" s="464"/>
      <c r="BC81" s="464"/>
      <c r="BD81" s="464"/>
      <c r="BE81" s="464"/>
      <c r="BF81" s="464"/>
      <c r="BG81" s="464"/>
      <c r="BH81" s="464"/>
      <c r="BI81" s="464"/>
      <c r="BJ81" s="464"/>
      <c r="BK81" s="464"/>
      <c r="BL81" s="464"/>
      <c r="BM81" s="464"/>
      <c r="BN81" s="464"/>
      <c r="BO81" s="238"/>
      <c r="BP81" s="238"/>
      <c r="BQ81" s="238"/>
      <c r="BR81" s="238"/>
      <c r="BS81" s="238"/>
      <c r="BT81" s="238"/>
      <c r="BU81" s="238"/>
      <c r="BV81" s="238"/>
      <c r="BW81" s="171"/>
    </row>
    <row r="82" spans="1:75" ht="13.5" customHeight="1" x14ac:dyDescent="0.2">
      <c r="A82" s="72"/>
      <c r="B82" s="73"/>
      <c r="C82" s="97"/>
      <c r="D82" s="97"/>
      <c r="E82" s="132" t="s">
        <v>47</v>
      </c>
      <c r="F82" s="133"/>
      <c r="G82" s="470" t="s">
        <v>142</v>
      </c>
      <c r="H82" s="470"/>
      <c r="I82" s="470"/>
      <c r="J82" s="470"/>
      <c r="K82" s="470"/>
      <c r="L82" s="470"/>
      <c r="M82" s="470"/>
      <c r="N82" s="470"/>
      <c r="O82" s="470"/>
      <c r="P82" s="470"/>
      <c r="Q82" s="470"/>
      <c r="R82" s="470"/>
      <c r="S82" s="470"/>
      <c r="T82" s="470"/>
      <c r="U82" s="470"/>
      <c r="V82" s="470"/>
      <c r="W82" s="470"/>
      <c r="X82" s="470"/>
      <c r="Y82" s="470"/>
      <c r="Z82" s="470"/>
      <c r="AA82" s="470"/>
      <c r="AB82" s="470"/>
      <c r="AC82" s="470"/>
      <c r="AD82" s="470"/>
      <c r="AE82" s="470"/>
      <c r="AF82" s="470"/>
      <c r="AG82" s="470"/>
      <c r="AH82" s="470"/>
      <c r="AI82" s="470"/>
      <c r="AJ82" s="470"/>
      <c r="AK82" s="470"/>
      <c r="AL82" s="470"/>
      <c r="AM82" s="470"/>
      <c r="AN82" s="470"/>
      <c r="AO82" s="470"/>
      <c r="AP82" s="470"/>
      <c r="AQ82" s="470"/>
      <c r="AR82" s="470"/>
      <c r="AS82" s="470"/>
      <c r="AT82" s="470"/>
      <c r="AU82" s="470"/>
      <c r="AV82" s="470"/>
      <c r="AW82" s="470"/>
      <c r="AX82" s="470"/>
      <c r="AY82" s="470"/>
      <c r="AZ82" s="470"/>
      <c r="BA82" s="470"/>
      <c r="BB82" s="470"/>
      <c r="BC82" s="470"/>
      <c r="BD82" s="470"/>
      <c r="BE82" s="470"/>
      <c r="BF82" s="470"/>
      <c r="BG82" s="470"/>
      <c r="BH82" s="470"/>
      <c r="BI82" s="470"/>
      <c r="BJ82" s="470"/>
      <c r="BK82" s="470"/>
      <c r="BL82" s="470"/>
      <c r="BM82" s="470"/>
      <c r="BN82" s="470"/>
      <c r="BO82" s="97"/>
      <c r="BP82" s="97"/>
      <c r="BQ82" s="97"/>
      <c r="BR82" s="97"/>
      <c r="BS82" s="97"/>
      <c r="BT82" s="97"/>
      <c r="BU82" s="97"/>
      <c r="BV82" s="85"/>
      <c r="BW82" s="96"/>
    </row>
    <row r="83" spans="1:75" ht="13.5" customHeight="1" x14ac:dyDescent="0.2">
      <c r="A83" s="72"/>
      <c r="B83" s="73"/>
      <c r="C83" s="122"/>
      <c r="D83" s="122"/>
      <c r="E83" s="134"/>
      <c r="F83" s="134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85"/>
      <c r="BW83" s="123"/>
    </row>
    <row r="84" spans="1:75" ht="13.5" customHeight="1" x14ac:dyDescent="0.2">
      <c r="A84" s="72"/>
      <c r="B84" s="73"/>
      <c r="C84" s="427" t="s">
        <v>267</v>
      </c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/>
      <c r="U84" s="427"/>
      <c r="V84" s="427"/>
      <c r="W84" s="427"/>
      <c r="X84" s="427"/>
      <c r="Y84" s="427"/>
      <c r="Z84" s="427"/>
      <c r="AA84" s="427"/>
      <c r="AB84" s="427"/>
      <c r="AC84" s="427"/>
      <c r="AD84" s="427"/>
      <c r="AE84" s="427"/>
      <c r="AF84" s="427"/>
      <c r="AG84" s="427"/>
      <c r="AH84" s="427"/>
      <c r="AI84" s="427"/>
      <c r="AJ84" s="427"/>
      <c r="AK84" s="427"/>
      <c r="AL84" s="427"/>
      <c r="AM84" s="427"/>
      <c r="AN84" s="427"/>
      <c r="AO84" s="427"/>
      <c r="AP84" s="427"/>
      <c r="AQ84" s="427"/>
      <c r="AR84" s="427"/>
      <c r="AS84" s="427"/>
      <c r="AT84" s="427"/>
      <c r="AU84" s="427"/>
      <c r="AV84" s="427"/>
      <c r="AW84" s="427"/>
      <c r="AX84" s="427"/>
      <c r="AY84" s="427"/>
      <c r="AZ84" s="427"/>
      <c r="BA84" s="427"/>
      <c r="BB84" s="427"/>
      <c r="BC84" s="427"/>
      <c r="BD84" s="427"/>
      <c r="BE84" s="427"/>
      <c r="BF84" s="427"/>
      <c r="BG84" s="427"/>
      <c r="BH84" s="427"/>
      <c r="BI84" s="427"/>
      <c r="BJ84" s="427"/>
      <c r="BK84" s="427"/>
      <c r="BL84" s="427"/>
      <c r="BM84" s="427"/>
      <c r="BN84" s="427"/>
      <c r="BO84" s="427"/>
      <c r="BP84" s="427"/>
      <c r="BQ84" s="427"/>
      <c r="BR84" s="427"/>
      <c r="BS84" s="427"/>
      <c r="BT84" s="427"/>
      <c r="BU84" s="427"/>
      <c r="BV84" s="85"/>
      <c r="BW84" s="123"/>
    </row>
    <row r="85" spans="1:75" ht="13.5" customHeight="1" x14ac:dyDescent="0.2">
      <c r="A85" s="72"/>
      <c r="B85" s="73"/>
      <c r="C85" s="122"/>
      <c r="D85" s="427" t="s">
        <v>143</v>
      </c>
      <c r="E85" s="427"/>
      <c r="F85" s="427"/>
      <c r="G85" s="427"/>
      <c r="H85" s="427"/>
      <c r="I85" s="427"/>
      <c r="J85" s="427"/>
      <c r="K85" s="427"/>
      <c r="L85" s="427"/>
      <c r="M85" s="427"/>
      <c r="N85" s="427"/>
      <c r="O85" s="427"/>
      <c r="P85" s="427"/>
      <c r="Q85" s="427"/>
      <c r="R85" s="427"/>
      <c r="S85" s="427"/>
      <c r="T85" s="427"/>
      <c r="U85" s="427"/>
      <c r="V85" s="427"/>
      <c r="W85" s="427"/>
      <c r="X85" s="427"/>
      <c r="Y85" s="427"/>
      <c r="Z85" s="427"/>
      <c r="AA85" s="427"/>
      <c r="AB85" s="427"/>
      <c r="AC85" s="427"/>
      <c r="AD85" s="427"/>
      <c r="AE85" s="427"/>
      <c r="AF85" s="427"/>
      <c r="AG85" s="427"/>
      <c r="AH85" s="427"/>
      <c r="AI85" s="427"/>
      <c r="AJ85" s="427"/>
      <c r="AK85" s="427"/>
      <c r="AL85" s="427"/>
      <c r="AM85" s="427"/>
      <c r="AN85" s="427"/>
      <c r="AO85" s="427"/>
      <c r="AP85" s="427"/>
      <c r="AQ85" s="427"/>
      <c r="AR85" s="427"/>
      <c r="AS85" s="427"/>
      <c r="AT85" s="427"/>
      <c r="AU85" s="427"/>
      <c r="AV85" s="427"/>
      <c r="AW85" s="427"/>
      <c r="AX85" s="427"/>
      <c r="AY85" s="427"/>
      <c r="AZ85" s="427"/>
      <c r="BA85" s="427"/>
      <c r="BB85" s="427"/>
      <c r="BC85" s="427"/>
      <c r="BD85" s="427"/>
      <c r="BE85" s="427"/>
      <c r="BF85" s="427"/>
      <c r="BG85" s="427"/>
      <c r="BH85" s="427"/>
      <c r="BI85" s="427"/>
      <c r="BJ85" s="427"/>
      <c r="BK85" s="427"/>
      <c r="BL85" s="427"/>
      <c r="BM85" s="427"/>
      <c r="BN85" s="427"/>
      <c r="BO85" s="427"/>
      <c r="BP85" s="427"/>
      <c r="BQ85" s="427"/>
      <c r="BR85" s="427"/>
      <c r="BS85" s="427"/>
      <c r="BT85" s="427"/>
      <c r="BU85" s="427"/>
      <c r="BV85" s="85"/>
      <c r="BW85" s="123"/>
    </row>
    <row r="86" spans="1:75" ht="13.5" customHeight="1" x14ac:dyDescent="0.2">
      <c r="A86" s="72"/>
      <c r="B86" s="73"/>
      <c r="C86" s="122"/>
      <c r="D86" s="427" t="s">
        <v>144</v>
      </c>
      <c r="E86" s="427"/>
      <c r="F86" s="427"/>
      <c r="G86" s="427"/>
      <c r="H86" s="427"/>
      <c r="I86" s="427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427"/>
      <c r="AA86" s="427"/>
      <c r="AB86" s="427"/>
      <c r="AC86" s="427"/>
      <c r="AD86" s="427"/>
      <c r="AE86" s="427"/>
      <c r="AF86" s="427"/>
      <c r="AG86" s="427"/>
      <c r="AH86" s="427"/>
      <c r="AI86" s="427"/>
      <c r="AJ86" s="427"/>
      <c r="AK86" s="427"/>
      <c r="AL86" s="427"/>
      <c r="AM86" s="427"/>
      <c r="AN86" s="427"/>
      <c r="AO86" s="427"/>
      <c r="AP86" s="427"/>
      <c r="AQ86" s="427"/>
      <c r="AR86" s="427"/>
      <c r="AS86" s="427"/>
      <c r="AT86" s="427"/>
      <c r="AU86" s="427"/>
      <c r="AV86" s="427"/>
      <c r="AW86" s="427"/>
      <c r="AX86" s="427"/>
      <c r="AY86" s="427"/>
      <c r="AZ86" s="427"/>
      <c r="BA86" s="427"/>
      <c r="BB86" s="427"/>
      <c r="BC86" s="427"/>
      <c r="BD86" s="427"/>
      <c r="BE86" s="427"/>
      <c r="BF86" s="427"/>
      <c r="BG86" s="427"/>
      <c r="BH86" s="427"/>
      <c r="BI86" s="427"/>
      <c r="BJ86" s="427"/>
      <c r="BK86" s="427"/>
      <c r="BL86" s="427"/>
      <c r="BM86" s="427"/>
      <c r="BN86" s="427"/>
      <c r="BO86" s="427"/>
      <c r="BP86" s="427"/>
      <c r="BQ86" s="427"/>
      <c r="BR86" s="427"/>
      <c r="BS86" s="427"/>
      <c r="BT86" s="427"/>
      <c r="BU86" s="427"/>
      <c r="BV86" s="85"/>
      <c r="BW86" s="123"/>
    </row>
    <row r="87" spans="1:75" ht="13.5" customHeight="1" x14ac:dyDescent="0.2">
      <c r="A87" s="72"/>
      <c r="B87" s="73"/>
      <c r="C87" s="122"/>
      <c r="D87" s="122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85"/>
      <c r="BW87" s="123"/>
    </row>
    <row r="88" spans="1:75" ht="13.5" customHeight="1" x14ac:dyDescent="0.2">
      <c r="A88" s="72"/>
      <c r="B88" s="73"/>
      <c r="C88" s="427" t="s">
        <v>145</v>
      </c>
      <c r="D88" s="427"/>
      <c r="E88" s="427"/>
      <c r="F88" s="427"/>
      <c r="G88" s="427"/>
      <c r="H88" s="427"/>
      <c r="I88" s="427"/>
      <c r="J88" s="427"/>
      <c r="K88" s="427"/>
      <c r="L88" s="427"/>
      <c r="M88" s="427"/>
      <c r="N88" s="427"/>
      <c r="O88" s="427"/>
      <c r="P88" s="427"/>
      <c r="Q88" s="427"/>
      <c r="R88" s="427"/>
      <c r="S88" s="427"/>
      <c r="T88" s="427"/>
      <c r="U88" s="427"/>
      <c r="V88" s="427"/>
      <c r="W88" s="427"/>
      <c r="X88" s="427"/>
      <c r="Y88" s="427"/>
      <c r="Z88" s="427"/>
      <c r="AA88" s="427"/>
      <c r="AB88" s="427"/>
      <c r="AC88" s="427"/>
      <c r="AD88" s="427"/>
      <c r="AE88" s="427"/>
      <c r="AF88" s="427"/>
      <c r="AG88" s="427"/>
      <c r="AH88" s="427"/>
      <c r="AI88" s="427"/>
      <c r="AJ88" s="427"/>
      <c r="AK88" s="427"/>
      <c r="AL88" s="427"/>
      <c r="AM88" s="427"/>
      <c r="AN88" s="427"/>
      <c r="AO88" s="427"/>
      <c r="AP88" s="427"/>
      <c r="AQ88" s="427"/>
      <c r="AR88" s="427"/>
      <c r="AS88" s="427"/>
      <c r="AT88" s="427"/>
      <c r="AU88" s="427"/>
      <c r="AV88" s="427"/>
      <c r="AW88" s="427"/>
      <c r="AX88" s="427"/>
      <c r="AY88" s="427"/>
      <c r="AZ88" s="427"/>
      <c r="BA88" s="427"/>
      <c r="BB88" s="427"/>
      <c r="BC88" s="427"/>
      <c r="BD88" s="427"/>
      <c r="BE88" s="427"/>
      <c r="BF88" s="427"/>
      <c r="BG88" s="427"/>
      <c r="BH88" s="427"/>
      <c r="BI88" s="427"/>
      <c r="BJ88" s="427"/>
      <c r="BK88" s="427"/>
      <c r="BL88" s="427"/>
      <c r="BM88" s="427"/>
      <c r="BN88" s="427"/>
      <c r="BO88" s="427"/>
      <c r="BP88" s="427"/>
      <c r="BQ88" s="427"/>
      <c r="BR88" s="427"/>
      <c r="BS88" s="427"/>
      <c r="BT88" s="427"/>
      <c r="BU88" s="427"/>
      <c r="BV88" s="85"/>
      <c r="BW88" s="123"/>
    </row>
    <row r="89" spans="1:75" ht="13.5" customHeight="1" x14ac:dyDescent="0.2">
      <c r="A89" s="72"/>
      <c r="B89" s="73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56"/>
      <c r="AG89" s="256"/>
      <c r="AH89" s="256"/>
      <c r="AI89" s="256"/>
      <c r="AJ89" s="256"/>
      <c r="AK89" s="256"/>
      <c r="AL89" s="256"/>
      <c r="AM89" s="256"/>
      <c r="AN89" s="256"/>
      <c r="AO89" s="256"/>
      <c r="AP89" s="256"/>
      <c r="AQ89" s="256"/>
      <c r="AR89" s="256"/>
      <c r="AS89" s="256"/>
      <c r="AT89" s="256"/>
      <c r="AU89" s="256"/>
      <c r="AV89" s="256"/>
      <c r="AW89" s="256"/>
      <c r="AX89" s="256"/>
      <c r="AY89" s="256"/>
      <c r="AZ89" s="256"/>
      <c r="BA89" s="256"/>
      <c r="BB89" s="256"/>
      <c r="BC89" s="256"/>
      <c r="BD89" s="256"/>
      <c r="BE89" s="256"/>
      <c r="BF89" s="256"/>
      <c r="BG89" s="256"/>
      <c r="BH89" s="256"/>
      <c r="BI89" s="256"/>
      <c r="BJ89" s="256"/>
      <c r="BK89" s="256"/>
      <c r="BL89" s="256"/>
      <c r="BM89" s="256"/>
      <c r="BN89" s="256"/>
      <c r="BO89" s="256"/>
      <c r="BP89" s="256"/>
      <c r="BQ89" s="256"/>
      <c r="BR89" s="256"/>
      <c r="BS89" s="256"/>
      <c r="BT89" s="256"/>
      <c r="BU89" s="256"/>
      <c r="BV89" s="85"/>
      <c r="BW89" s="257"/>
    </row>
    <row r="90" spans="1:75" ht="13.5" customHeight="1" x14ac:dyDescent="0.2">
      <c r="A90" s="72"/>
      <c r="B90" s="73"/>
      <c r="C90" s="427" t="s">
        <v>236</v>
      </c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  <c r="S90" s="427"/>
      <c r="T90" s="427"/>
      <c r="U90" s="427"/>
      <c r="V90" s="427"/>
      <c r="W90" s="427"/>
      <c r="X90" s="427"/>
      <c r="Y90" s="427"/>
      <c r="Z90" s="427"/>
      <c r="AA90" s="427"/>
      <c r="AB90" s="427"/>
      <c r="AC90" s="427"/>
      <c r="AD90" s="427"/>
      <c r="AE90" s="427"/>
      <c r="AF90" s="427"/>
      <c r="AG90" s="427"/>
      <c r="AH90" s="427"/>
      <c r="AI90" s="427"/>
      <c r="AJ90" s="427"/>
      <c r="AK90" s="427"/>
      <c r="AL90" s="427"/>
      <c r="AM90" s="427"/>
      <c r="AN90" s="427"/>
      <c r="AO90" s="427"/>
      <c r="AP90" s="427"/>
      <c r="AQ90" s="427"/>
      <c r="AR90" s="427"/>
      <c r="AS90" s="427"/>
      <c r="AT90" s="427"/>
      <c r="AU90" s="427"/>
      <c r="AV90" s="427"/>
      <c r="AW90" s="427"/>
      <c r="AX90" s="427"/>
      <c r="AY90" s="427"/>
      <c r="AZ90" s="427"/>
      <c r="BA90" s="427"/>
      <c r="BB90" s="427"/>
      <c r="BC90" s="427"/>
      <c r="BD90" s="427"/>
      <c r="BE90" s="427"/>
      <c r="BF90" s="427"/>
      <c r="BG90" s="427"/>
      <c r="BH90" s="427"/>
      <c r="BI90" s="427"/>
      <c r="BJ90" s="427"/>
      <c r="BK90" s="427"/>
      <c r="BL90" s="427"/>
      <c r="BM90" s="427"/>
      <c r="BN90" s="427"/>
      <c r="BO90" s="427"/>
      <c r="BP90" s="427"/>
      <c r="BQ90" s="427"/>
      <c r="BR90" s="427"/>
      <c r="BS90" s="427"/>
      <c r="BT90" s="427"/>
      <c r="BU90" s="427"/>
      <c r="BV90" s="85"/>
      <c r="BW90" s="257"/>
    </row>
    <row r="91" spans="1:75" ht="13.5" customHeight="1" thickBot="1" x14ac:dyDescent="0.25">
      <c r="A91" s="72"/>
      <c r="B91" s="80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2"/>
      <c r="BW91" s="78"/>
    </row>
    <row r="92" spans="1:75" ht="13.5" customHeight="1" thickBot="1" x14ac:dyDescent="0.25">
      <c r="A92" s="79"/>
      <c r="B92" s="79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</row>
    <row r="93" spans="1:75" ht="13.5" customHeight="1" x14ac:dyDescent="0.2">
      <c r="A93" s="70">
        <v>2</v>
      </c>
      <c r="B93" s="420" t="s">
        <v>58</v>
      </c>
      <c r="C93" s="421"/>
      <c r="D93" s="421"/>
      <c r="E93" s="421"/>
      <c r="F93" s="421"/>
      <c r="G93" s="421"/>
      <c r="H93" s="421"/>
      <c r="I93" s="421"/>
      <c r="J93" s="421"/>
      <c r="K93" s="421"/>
      <c r="L93" s="421"/>
      <c r="M93" s="421"/>
      <c r="N93" s="421"/>
      <c r="O93" s="421"/>
      <c r="P93" s="421"/>
      <c r="Q93" s="421"/>
      <c r="R93" s="421"/>
      <c r="S93" s="421"/>
      <c r="T93" s="421"/>
      <c r="U93" s="421"/>
      <c r="V93" s="421"/>
      <c r="W93" s="421"/>
      <c r="X93" s="421"/>
      <c r="Y93" s="421"/>
      <c r="Z93" s="421"/>
      <c r="AA93" s="421"/>
      <c r="AB93" s="421"/>
      <c r="AC93" s="421"/>
      <c r="AD93" s="421"/>
      <c r="AE93" s="421"/>
      <c r="AF93" s="421"/>
      <c r="AG93" s="421"/>
      <c r="AH93" s="421"/>
      <c r="AI93" s="421"/>
      <c r="AJ93" s="421"/>
      <c r="AK93" s="421"/>
      <c r="AL93" s="421"/>
      <c r="AM93" s="421"/>
      <c r="AN93" s="421"/>
      <c r="AO93" s="421"/>
      <c r="AP93" s="421"/>
      <c r="AQ93" s="421"/>
      <c r="AR93" s="421"/>
      <c r="AS93" s="421"/>
      <c r="AT93" s="421"/>
      <c r="AU93" s="421"/>
      <c r="AV93" s="421"/>
      <c r="AW93" s="421"/>
      <c r="AX93" s="421"/>
      <c r="AY93" s="421"/>
      <c r="AZ93" s="421"/>
      <c r="BA93" s="421"/>
      <c r="BB93" s="421"/>
      <c r="BC93" s="421"/>
      <c r="BD93" s="421"/>
      <c r="BE93" s="421"/>
      <c r="BF93" s="421"/>
      <c r="BG93" s="421"/>
      <c r="BH93" s="421"/>
      <c r="BI93" s="421"/>
      <c r="BJ93" s="421"/>
      <c r="BK93" s="421"/>
      <c r="BL93" s="421"/>
      <c r="BM93" s="421"/>
      <c r="BN93" s="421"/>
      <c r="BO93" s="421"/>
      <c r="BP93" s="421"/>
      <c r="BQ93" s="421"/>
      <c r="BR93" s="421"/>
      <c r="BS93" s="421"/>
      <c r="BT93" s="421"/>
      <c r="BU93" s="421"/>
      <c r="BV93" s="423"/>
    </row>
    <row r="94" spans="1:75" ht="13.5" customHeight="1" x14ac:dyDescent="0.2">
      <c r="A94" s="72"/>
      <c r="B94" s="73"/>
      <c r="C94" s="7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431" t="s">
        <v>89</v>
      </c>
      <c r="BO94" s="431"/>
      <c r="BP94" s="431"/>
      <c r="BQ94" s="431"/>
      <c r="BR94" s="431"/>
      <c r="BS94" s="431"/>
      <c r="BT94" s="431"/>
      <c r="BU94" s="431"/>
      <c r="BV94" s="76"/>
    </row>
    <row r="95" spans="1:75" ht="13.5" customHeight="1" x14ac:dyDescent="0.2">
      <c r="A95" s="72"/>
      <c r="B95" s="139"/>
      <c r="C95" s="458" t="s">
        <v>60</v>
      </c>
      <c r="D95" s="458"/>
      <c r="E95" s="458"/>
      <c r="F95" s="458"/>
      <c r="G95" s="458"/>
      <c r="H95" s="458"/>
      <c r="I95" s="458"/>
      <c r="J95" s="458"/>
      <c r="K95" s="458"/>
      <c r="L95" s="458"/>
      <c r="M95" s="458"/>
      <c r="N95" s="458"/>
      <c r="O95" s="458"/>
      <c r="P95" s="458"/>
      <c r="Q95" s="458"/>
      <c r="R95" s="458"/>
      <c r="S95" s="458"/>
      <c r="T95" s="458"/>
      <c r="U95" s="458"/>
      <c r="V95" s="458"/>
      <c r="W95" s="458"/>
      <c r="X95" s="458"/>
      <c r="Y95" s="458"/>
      <c r="Z95" s="458"/>
      <c r="AA95" s="458"/>
      <c r="AB95" s="458"/>
      <c r="AC95" s="458"/>
      <c r="AD95" s="458"/>
      <c r="AE95" s="458"/>
      <c r="AF95" s="458"/>
      <c r="AG95" s="458"/>
      <c r="AH95" s="458"/>
      <c r="AI95" s="458"/>
      <c r="AJ95" s="458"/>
      <c r="AK95" s="458"/>
      <c r="AL95" s="458"/>
      <c r="AM95" s="458"/>
      <c r="AN95" s="458"/>
      <c r="AO95" s="458"/>
      <c r="AP95" s="458"/>
      <c r="AQ95" s="458"/>
      <c r="AR95" s="458"/>
      <c r="AS95" s="458"/>
      <c r="AT95" s="458"/>
      <c r="AU95" s="458"/>
      <c r="AV95" s="458"/>
      <c r="AW95" s="458"/>
      <c r="AX95" s="458"/>
      <c r="AY95" s="458"/>
      <c r="AZ95" s="458"/>
      <c r="BA95" s="458"/>
      <c r="BB95" s="458"/>
      <c r="BC95" s="458"/>
      <c r="BD95" s="458"/>
      <c r="BE95" s="458"/>
      <c r="BF95" s="458"/>
      <c r="BG95" s="458"/>
      <c r="BH95" s="458"/>
      <c r="BI95" s="458"/>
      <c r="BJ95" s="458"/>
      <c r="BK95" s="458"/>
      <c r="BL95" s="458"/>
      <c r="BM95" s="458"/>
      <c r="BN95" s="458"/>
      <c r="BO95" s="458"/>
      <c r="BP95" s="140"/>
      <c r="BQ95" s="140"/>
      <c r="BR95" s="140"/>
      <c r="BS95" s="140"/>
      <c r="BT95" s="140"/>
      <c r="BU95" s="140"/>
      <c r="BV95" s="141"/>
    </row>
    <row r="96" spans="1:75" ht="13.5" customHeight="1" x14ac:dyDescent="0.2">
      <c r="A96" s="72"/>
      <c r="B96" s="73"/>
      <c r="C96" s="77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5"/>
    </row>
    <row r="97" spans="1:74" ht="13.5" customHeight="1" x14ac:dyDescent="0.2">
      <c r="A97" s="72"/>
      <c r="B97" s="73"/>
      <c r="C97" s="77"/>
      <c r="E97" s="472" t="s">
        <v>70</v>
      </c>
      <c r="F97" s="472"/>
      <c r="G97" s="472"/>
      <c r="H97" s="472"/>
      <c r="I97" s="472"/>
      <c r="J97" s="472"/>
      <c r="K97" s="472"/>
      <c r="L97" s="472"/>
      <c r="M97" s="472"/>
      <c r="N97" s="472"/>
      <c r="O97" s="472"/>
      <c r="P97" s="472"/>
      <c r="Q97" s="472"/>
      <c r="R97" s="472"/>
      <c r="S97" s="472"/>
      <c r="T97" s="472"/>
      <c r="U97" s="472"/>
      <c r="V97" s="472"/>
      <c r="W97" s="472"/>
      <c r="X97" s="472"/>
      <c r="Y97" s="472"/>
      <c r="Z97" s="472"/>
      <c r="AA97" s="472"/>
      <c r="AB97" s="472"/>
      <c r="AC97" s="472"/>
      <c r="AD97" s="472"/>
      <c r="AE97" s="472"/>
      <c r="AF97" s="472"/>
      <c r="AG97" s="472"/>
      <c r="AH97" s="472"/>
      <c r="AI97" s="472"/>
      <c r="AJ97" s="472"/>
      <c r="AK97" s="472"/>
      <c r="AL97" s="472"/>
      <c r="AM97" s="472"/>
      <c r="AN97" s="472"/>
      <c r="AO97" s="472"/>
      <c r="AP97" s="472"/>
      <c r="AQ97" s="472"/>
      <c r="AR97" s="472"/>
      <c r="AS97" s="472"/>
      <c r="AT97" s="472"/>
      <c r="AU97" s="472"/>
      <c r="AV97" s="472"/>
      <c r="AW97" s="472"/>
      <c r="AX97" s="472"/>
      <c r="AY97" s="472"/>
      <c r="AZ97" s="472"/>
      <c r="BA97" s="472"/>
      <c r="BB97" s="472"/>
      <c r="BC97" s="472"/>
      <c r="BD97" s="472"/>
      <c r="BE97" s="472"/>
      <c r="BF97" s="472"/>
      <c r="BG97" s="472"/>
      <c r="BH97" s="472"/>
      <c r="BI97" s="472"/>
      <c r="BJ97" s="472"/>
      <c r="BK97" s="472"/>
      <c r="BL97" s="472"/>
      <c r="BM97" s="472"/>
      <c r="BN97" s="472"/>
      <c r="BO97" s="472"/>
      <c r="BP97" s="472"/>
      <c r="BQ97" s="472"/>
      <c r="BR97" s="472"/>
      <c r="BS97" s="472"/>
      <c r="BT97" s="472"/>
      <c r="BU97" s="472"/>
      <c r="BV97" s="85"/>
    </row>
    <row r="98" spans="1:74" ht="13.5" customHeight="1" x14ac:dyDescent="0.2">
      <c r="A98" s="72"/>
      <c r="B98" s="73"/>
      <c r="C98" s="77"/>
      <c r="D98" s="84"/>
      <c r="E98" s="472"/>
      <c r="F98" s="472"/>
      <c r="G98" s="472"/>
      <c r="H98" s="472"/>
      <c r="I98" s="472"/>
      <c r="J98" s="472"/>
      <c r="K98" s="472"/>
      <c r="L98" s="472"/>
      <c r="M98" s="472"/>
      <c r="N98" s="472"/>
      <c r="O98" s="472"/>
      <c r="P98" s="472"/>
      <c r="Q98" s="472"/>
      <c r="R98" s="472"/>
      <c r="S98" s="472"/>
      <c r="T98" s="472"/>
      <c r="U98" s="472"/>
      <c r="V98" s="472"/>
      <c r="W98" s="472"/>
      <c r="X98" s="472"/>
      <c r="Y98" s="472"/>
      <c r="Z98" s="472"/>
      <c r="AA98" s="472"/>
      <c r="AB98" s="472"/>
      <c r="AC98" s="472"/>
      <c r="AD98" s="472"/>
      <c r="AE98" s="472"/>
      <c r="AF98" s="472"/>
      <c r="AG98" s="472"/>
      <c r="AH98" s="472"/>
      <c r="AI98" s="472"/>
      <c r="AJ98" s="472"/>
      <c r="AK98" s="472"/>
      <c r="AL98" s="472"/>
      <c r="AM98" s="472"/>
      <c r="AN98" s="472"/>
      <c r="AO98" s="472"/>
      <c r="AP98" s="472"/>
      <c r="AQ98" s="472"/>
      <c r="AR98" s="472"/>
      <c r="AS98" s="472"/>
      <c r="AT98" s="472"/>
      <c r="AU98" s="472"/>
      <c r="AV98" s="472"/>
      <c r="AW98" s="472"/>
      <c r="AX98" s="472"/>
      <c r="AY98" s="472"/>
      <c r="AZ98" s="472"/>
      <c r="BA98" s="472"/>
      <c r="BB98" s="472"/>
      <c r="BC98" s="472"/>
      <c r="BD98" s="472"/>
      <c r="BE98" s="472"/>
      <c r="BF98" s="472"/>
      <c r="BG98" s="472"/>
      <c r="BH98" s="472"/>
      <c r="BI98" s="472"/>
      <c r="BJ98" s="472"/>
      <c r="BK98" s="472"/>
      <c r="BL98" s="472"/>
      <c r="BM98" s="472"/>
      <c r="BN98" s="472"/>
      <c r="BO98" s="472"/>
      <c r="BP98" s="472"/>
      <c r="BQ98" s="472"/>
      <c r="BR98" s="472"/>
      <c r="BS98" s="472"/>
      <c r="BT98" s="472"/>
      <c r="BU98" s="472"/>
      <c r="BV98" s="85"/>
    </row>
    <row r="99" spans="1:74" ht="13.5" customHeight="1" x14ac:dyDescent="0.2">
      <c r="A99" s="72"/>
      <c r="B99" s="73"/>
      <c r="C99" s="77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5"/>
    </row>
    <row r="100" spans="1:74" ht="13.5" customHeight="1" x14ac:dyDescent="0.2">
      <c r="A100" s="72"/>
      <c r="B100" s="73"/>
      <c r="C100" s="77"/>
      <c r="D100" s="84"/>
      <c r="E100" s="474" t="s">
        <v>69</v>
      </c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  <c r="Q100" s="474"/>
      <c r="R100" s="474"/>
      <c r="S100" s="474"/>
      <c r="T100" s="474"/>
      <c r="U100" s="474"/>
      <c r="V100" s="474"/>
      <c r="W100" s="474"/>
      <c r="X100" s="474"/>
      <c r="Y100" s="474"/>
      <c r="Z100" s="474"/>
      <c r="AA100" s="474"/>
      <c r="AB100" s="474"/>
      <c r="AC100" s="474"/>
      <c r="AD100" s="474"/>
      <c r="AE100" s="474"/>
      <c r="AF100" s="474"/>
      <c r="AG100" s="474"/>
      <c r="AH100" s="474"/>
      <c r="AI100" s="474"/>
      <c r="AJ100" s="474"/>
      <c r="AK100" s="474"/>
      <c r="AL100" s="474"/>
      <c r="AM100" s="474"/>
      <c r="AN100" s="474"/>
      <c r="AO100" s="474"/>
      <c r="AP100" s="474"/>
      <c r="AQ100" s="474"/>
      <c r="AR100" s="474"/>
      <c r="AS100" s="474"/>
      <c r="AT100" s="474"/>
      <c r="AU100" s="474"/>
      <c r="AV100" s="474"/>
      <c r="AW100" s="474"/>
      <c r="AX100" s="474"/>
      <c r="AY100" s="474"/>
      <c r="AZ100" s="474"/>
      <c r="BA100" s="474"/>
      <c r="BB100" s="474"/>
      <c r="BC100" s="474"/>
      <c r="BD100" s="474"/>
      <c r="BE100" s="474"/>
      <c r="BF100" s="474"/>
      <c r="BG100" s="474"/>
      <c r="BH100" s="474"/>
      <c r="BI100" s="474"/>
      <c r="BJ100" s="474"/>
      <c r="BK100" s="474"/>
      <c r="BL100" s="474"/>
      <c r="BM100" s="474"/>
      <c r="BN100" s="474"/>
      <c r="BO100" s="474"/>
      <c r="BP100" s="474"/>
      <c r="BQ100" s="474"/>
      <c r="BR100" s="474"/>
      <c r="BS100" s="474"/>
      <c r="BT100" s="474"/>
      <c r="BU100" s="474"/>
      <c r="BV100" s="85"/>
    </row>
    <row r="101" spans="1:74" ht="13.5" customHeight="1" x14ac:dyDescent="0.2">
      <c r="A101" s="72"/>
      <c r="B101" s="73"/>
      <c r="C101" s="77"/>
      <c r="D101" s="84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85"/>
    </row>
    <row r="102" spans="1:74" ht="13.5" customHeight="1" x14ac:dyDescent="0.2">
      <c r="A102" s="72"/>
      <c r="B102" s="73"/>
      <c r="C102" s="77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5"/>
    </row>
    <row r="103" spans="1:74" ht="13.5" customHeight="1" x14ac:dyDescent="0.2">
      <c r="A103" s="72"/>
      <c r="B103" s="73"/>
      <c r="C103" s="77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5"/>
    </row>
    <row r="104" spans="1:74" ht="13.5" customHeight="1" x14ac:dyDescent="0.2">
      <c r="A104" s="72"/>
      <c r="B104" s="73"/>
      <c r="C104" s="77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5"/>
    </row>
    <row r="105" spans="1:74" ht="13.5" customHeight="1" x14ac:dyDescent="0.2">
      <c r="A105" s="72"/>
      <c r="B105" s="73"/>
      <c r="C105" s="77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5"/>
    </row>
    <row r="106" spans="1:74" ht="13.5" customHeight="1" x14ac:dyDescent="0.2">
      <c r="A106" s="72"/>
      <c r="B106" s="73"/>
      <c r="C106" s="77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5"/>
    </row>
    <row r="107" spans="1:74" ht="13.5" customHeight="1" x14ac:dyDescent="0.2">
      <c r="A107" s="72"/>
      <c r="B107" s="73"/>
      <c r="C107" s="77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5"/>
    </row>
    <row r="108" spans="1:74" ht="13.5" customHeight="1" x14ac:dyDescent="0.2">
      <c r="A108" s="72"/>
      <c r="B108" s="73"/>
      <c r="C108" s="77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5"/>
    </row>
    <row r="109" spans="1:74" ht="13.5" customHeight="1" x14ac:dyDescent="0.2">
      <c r="A109" s="72"/>
      <c r="B109" s="142"/>
      <c r="C109" s="466" t="s">
        <v>105</v>
      </c>
      <c r="D109" s="466"/>
      <c r="E109" s="466"/>
      <c r="F109" s="466"/>
      <c r="G109" s="466"/>
      <c r="H109" s="466"/>
      <c r="I109" s="466"/>
      <c r="J109" s="466"/>
      <c r="K109" s="466"/>
      <c r="L109" s="466"/>
      <c r="M109" s="466"/>
      <c r="N109" s="466"/>
      <c r="O109" s="466"/>
      <c r="P109" s="466"/>
      <c r="Q109" s="466"/>
      <c r="R109" s="466"/>
      <c r="S109" s="466"/>
      <c r="T109" s="466"/>
      <c r="U109" s="466"/>
      <c r="V109" s="466"/>
      <c r="W109" s="466"/>
      <c r="X109" s="466"/>
      <c r="Y109" s="466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5"/>
    </row>
    <row r="110" spans="1:74" ht="13.5" customHeight="1" x14ac:dyDescent="0.2">
      <c r="A110" s="72"/>
      <c r="B110" s="73"/>
      <c r="C110" s="77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5"/>
    </row>
    <row r="111" spans="1:74" ht="13.5" customHeight="1" x14ac:dyDescent="0.2">
      <c r="A111" s="72"/>
      <c r="B111" s="73"/>
      <c r="C111" s="77"/>
      <c r="D111" s="92"/>
      <c r="E111" s="427" t="s">
        <v>152</v>
      </c>
      <c r="F111" s="427"/>
      <c r="G111" s="427"/>
      <c r="H111" s="427"/>
      <c r="I111" s="427"/>
      <c r="J111" s="427"/>
      <c r="K111" s="427"/>
      <c r="L111" s="427"/>
      <c r="M111" s="427"/>
      <c r="N111" s="427"/>
      <c r="O111" s="427"/>
      <c r="P111" s="427"/>
      <c r="Q111" s="427"/>
      <c r="R111" s="427"/>
      <c r="S111" s="427"/>
      <c r="T111" s="427"/>
      <c r="U111" s="427"/>
      <c r="V111" s="427"/>
      <c r="W111" s="427"/>
      <c r="X111" s="427"/>
      <c r="Y111" s="427"/>
      <c r="Z111" s="427"/>
      <c r="AA111" s="427"/>
      <c r="AB111" s="427"/>
      <c r="AC111" s="427"/>
      <c r="AD111" s="427"/>
      <c r="AE111" s="427"/>
      <c r="AF111" s="427"/>
      <c r="AG111" s="427"/>
      <c r="AH111" s="427"/>
      <c r="AI111" s="427"/>
      <c r="AJ111" s="427"/>
      <c r="AK111" s="427"/>
      <c r="AL111" s="427"/>
      <c r="AM111" s="427"/>
      <c r="AN111" s="427"/>
      <c r="AO111" s="427"/>
      <c r="AP111" s="427"/>
      <c r="AQ111" s="427"/>
      <c r="AR111" s="427"/>
      <c r="AS111" s="427"/>
      <c r="AT111" s="427"/>
      <c r="AU111" s="427"/>
      <c r="AV111" s="427"/>
      <c r="AW111" s="427"/>
      <c r="AX111" s="427"/>
      <c r="AY111" s="427"/>
      <c r="AZ111" s="427"/>
      <c r="BA111" s="427"/>
      <c r="BB111" s="427"/>
      <c r="BC111" s="427"/>
      <c r="BD111" s="427"/>
      <c r="BE111" s="427"/>
      <c r="BF111" s="427"/>
      <c r="BG111" s="427"/>
      <c r="BH111" s="427"/>
      <c r="BI111" s="427"/>
      <c r="BJ111" s="427"/>
      <c r="BK111" s="427"/>
      <c r="BL111" s="427"/>
      <c r="BM111" s="427"/>
      <c r="BN111" s="427"/>
      <c r="BO111" s="427"/>
      <c r="BP111" s="427"/>
      <c r="BQ111" s="427"/>
      <c r="BR111" s="427"/>
      <c r="BS111" s="427"/>
      <c r="BT111" s="427"/>
      <c r="BU111" s="427"/>
      <c r="BV111" s="85"/>
    </row>
    <row r="112" spans="1:74" ht="13.5" customHeight="1" x14ac:dyDescent="0.2">
      <c r="A112" s="72"/>
      <c r="B112" s="73"/>
      <c r="C112" s="77"/>
      <c r="D112" s="92"/>
      <c r="E112" s="427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27"/>
      <c r="AA112" s="427"/>
      <c r="AB112" s="427"/>
      <c r="AC112" s="427"/>
      <c r="AD112" s="427"/>
      <c r="AE112" s="427"/>
      <c r="AF112" s="427"/>
      <c r="AG112" s="427"/>
      <c r="AH112" s="427"/>
      <c r="AI112" s="427"/>
      <c r="AJ112" s="427"/>
      <c r="AK112" s="427"/>
      <c r="AL112" s="427"/>
      <c r="AM112" s="427"/>
      <c r="AN112" s="427"/>
      <c r="AO112" s="427"/>
      <c r="AP112" s="427"/>
      <c r="AQ112" s="427"/>
      <c r="AR112" s="427"/>
      <c r="AS112" s="427"/>
      <c r="AT112" s="427"/>
      <c r="AU112" s="427"/>
      <c r="AV112" s="427"/>
      <c r="AW112" s="427"/>
      <c r="AX112" s="427"/>
      <c r="AY112" s="427"/>
      <c r="AZ112" s="427"/>
      <c r="BA112" s="427"/>
      <c r="BB112" s="427"/>
      <c r="BC112" s="427"/>
      <c r="BD112" s="427"/>
      <c r="BE112" s="427"/>
      <c r="BF112" s="427"/>
      <c r="BG112" s="427"/>
      <c r="BH112" s="427"/>
      <c r="BI112" s="427"/>
      <c r="BJ112" s="427"/>
      <c r="BK112" s="427"/>
      <c r="BL112" s="427"/>
      <c r="BM112" s="427"/>
      <c r="BN112" s="427"/>
      <c r="BO112" s="427"/>
      <c r="BP112" s="427"/>
      <c r="BQ112" s="427"/>
      <c r="BR112" s="427"/>
      <c r="BS112" s="427"/>
      <c r="BT112" s="427"/>
      <c r="BU112" s="427"/>
      <c r="BV112" s="85"/>
    </row>
    <row r="113" spans="1:74" ht="13.5" customHeight="1" x14ac:dyDescent="0.2">
      <c r="A113" s="72"/>
      <c r="B113" s="73"/>
      <c r="C113" s="77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5"/>
    </row>
    <row r="114" spans="1:74" ht="13.5" customHeight="1" x14ac:dyDescent="0.2">
      <c r="A114" s="72"/>
      <c r="B114" s="73"/>
      <c r="C114" s="77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5"/>
    </row>
    <row r="115" spans="1:74" ht="13.5" customHeight="1" x14ac:dyDescent="0.2">
      <c r="A115" s="72"/>
      <c r="B115" s="73"/>
      <c r="C115" s="77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5"/>
    </row>
    <row r="116" spans="1:74" ht="13.5" customHeight="1" x14ac:dyDescent="0.2">
      <c r="A116" s="72"/>
      <c r="B116" s="73"/>
      <c r="C116" s="96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5"/>
    </row>
    <row r="117" spans="1:74" ht="13.5" customHeight="1" x14ac:dyDescent="0.2">
      <c r="A117" s="72"/>
      <c r="B117" s="73"/>
      <c r="C117" s="96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5"/>
    </row>
    <row r="118" spans="1:74" ht="13.5" customHeight="1" x14ac:dyDescent="0.2">
      <c r="A118" s="72"/>
      <c r="B118" s="73"/>
      <c r="C118" s="96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5"/>
    </row>
    <row r="119" spans="1:74" ht="13.5" customHeight="1" x14ac:dyDescent="0.2">
      <c r="A119" s="72"/>
      <c r="B119" s="142"/>
      <c r="C119" s="466" t="s">
        <v>153</v>
      </c>
      <c r="D119" s="466"/>
      <c r="E119" s="466"/>
      <c r="F119" s="466"/>
      <c r="G119" s="466"/>
      <c r="H119" s="466"/>
      <c r="I119" s="466"/>
      <c r="J119" s="466"/>
      <c r="K119" s="466"/>
      <c r="L119" s="466"/>
      <c r="M119" s="466"/>
      <c r="N119" s="466"/>
      <c r="O119" s="466"/>
      <c r="P119" s="466"/>
      <c r="Q119" s="466"/>
      <c r="R119" s="466"/>
      <c r="S119" s="466"/>
      <c r="T119" s="466"/>
      <c r="U119" s="466"/>
      <c r="V119" s="466"/>
      <c r="W119" s="466"/>
      <c r="X119" s="466"/>
      <c r="Y119" s="466"/>
      <c r="Z119" s="466"/>
      <c r="AA119" s="466"/>
      <c r="AB119" s="466"/>
      <c r="AC119" s="466"/>
      <c r="AD119" s="466"/>
      <c r="AE119" s="466"/>
      <c r="AF119" s="466"/>
      <c r="AG119" s="46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4"/>
      <c r="BL119" s="144"/>
      <c r="BM119" s="144"/>
      <c r="BN119" s="144"/>
      <c r="BO119" s="144"/>
      <c r="BP119" s="144"/>
      <c r="BQ119" s="144"/>
      <c r="BR119" s="144"/>
      <c r="BS119" s="144"/>
      <c r="BT119" s="144"/>
      <c r="BU119" s="144"/>
      <c r="BV119" s="145"/>
    </row>
    <row r="120" spans="1:74" ht="13.5" customHeight="1" x14ac:dyDescent="0.2">
      <c r="A120" s="72"/>
      <c r="B120" s="73"/>
      <c r="C120" s="123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5"/>
    </row>
    <row r="121" spans="1:74" ht="13.5" customHeight="1" x14ac:dyDescent="0.2">
      <c r="A121" s="72"/>
      <c r="B121" s="73"/>
      <c r="C121" s="123"/>
      <c r="D121" s="99"/>
      <c r="E121" s="427" t="s">
        <v>154</v>
      </c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27"/>
      <c r="U121" s="427"/>
      <c r="V121" s="427"/>
      <c r="W121" s="427"/>
      <c r="X121" s="427"/>
      <c r="Y121" s="427"/>
      <c r="Z121" s="427"/>
      <c r="AA121" s="427"/>
      <c r="AB121" s="427"/>
      <c r="AC121" s="427"/>
      <c r="AD121" s="427"/>
      <c r="AE121" s="427"/>
      <c r="AF121" s="427"/>
      <c r="AG121" s="427"/>
      <c r="AH121" s="427"/>
      <c r="AI121" s="427"/>
      <c r="AJ121" s="427"/>
      <c r="AK121" s="427"/>
      <c r="AL121" s="427"/>
      <c r="AM121" s="427"/>
      <c r="AN121" s="427"/>
      <c r="AO121" s="427"/>
      <c r="AP121" s="427"/>
      <c r="AQ121" s="427"/>
      <c r="AR121" s="427"/>
      <c r="AS121" s="427"/>
      <c r="AT121" s="427"/>
      <c r="AU121" s="427"/>
      <c r="AV121" s="427"/>
      <c r="AW121" s="427"/>
      <c r="AX121" s="427"/>
      <c r="AY121" s="427"/>
      <c r="AZ121" s="427"/>
      <c r="BA121" s="427"/>
      <c r="BB121" s="427"/>
      <c r="BC121" s="427"/>
      <c r="BD121" s="427"/>
      <c r="BE121" s="427"/>
      <c r="BF121" s="427"/>
      <c r="BG121" s="427"/>
      <c r="BH121" s="427"/>
      <c r="BI121" s="427"/>
      <c r="BJ121" s="427"/>
      <c r="BK121" s="427"/>
      <c r="BL121" s="427"/>
      <c r="BM121" s="427"/>
      <c r="BN121" s="427"/>
      <c r="BO121" s="427"/>
      <c r="BP121" s="427"/>
      <c r="BQ121" s="427"/>
      <c r="BR121" s="427"/>
      <c r="BS121" s="427"/>
      <c r="BT121" s="427"/>
      <c r="BU121" s="427"/>
      <c r="BV121" s="85"/>
    </row>
    <row r="122" spans="1:74" ht="13.5" customHeight="1" x14ac:dyDescent="0.2">
      <c r="A122" s="72"/>
      <c r="B122" s="73"/>
      <c r="C122" s="123"/>
      <c r="D122" s="99"/>
      <c r="E122" s="427"/>
      <c r="F122" s="427"/>
      <c r="G122" s="427"/>
      <c r="H122" s="427"/>
      <c r="I122" s="427"/>
      <c r="J122" s="427"/>
      <c r="K122" s="427"/>
      <c r="L122" s="427"/>
      <c r="M122" s="427"/>
      <c r="N122" s="427"/>
      <c r="O122" s="427"/>
      <c r="P122" s="427"/>
      <c r="Q122" s="427"/>
      <c r="R122" s="427"/>
      <c r="S122" s="427"/>
      <c r="T122" s="427"/>
      <c r="U122" s="427"/>
      <c r="V122" s="427"/>
      <c r="W122" s="427"/>
      <c r="X122" s="427"/>
      <c r="Y122" s="427"/>
      <c r="Z122" s="427"/>
      <c r="AA122" s="427"/>
      <c r="AB122" s="427"/>
      <c r="AC122" s="427"/>
      <c r="AD122" s="427"/>
      <c r="AE122" s="427"/>
      <c r="AF122" s="427"/>
      <c r="AG122" s="427"/>
      <c r="AH122" s="427"/>
      <c r="AI122" s="427"/>
      <c r="AJ122" s="427"/>
      <c r="AK122" s="427"/>
      <c r="AL122" s="427"/>
      <c r="AM122" s="427"/>
      <c r="AN122" s="427"/>
      <c r="AO122" s="427"/>
      <c r="AP122" s="427"/>
      <c r="AQ122" s="427"/>
      <c r="AR122" s="427"/>
      <c r="AS122" s="427"/>
      <c r="AT122" s="427"/>
      <c r="AU122" s="427"/>
      <c r="AV122" s="427"/>
      <c r="AW122" s="427"/>
      <c r="AX122" s="427"/>
      <c r="AY122" s="427"/>
      <c r="AZ122" s="427"/>
      <c r="BA122" s="427"/>
      <c r="BB122" s="427"/>
      <c r="BC122" s="427"/>
      <c r="BD122" s="427"/>
      <c r="BE122" s="427"/>
      <c r="BF122" s="427"/>
      <c r="BG122" s="427"/>
      <c r="BH122" s="427"/>
      <c r="BI122" s="427"/>
      <c r="BJ122" s="427"/>
      <c r="BK122" s="427"/>
      <c r="BL122" s="427"/>
      <c r="BM122" s="427"/>
      <c r="BN122" s="427"/>
      <c r="BO122" s="427"/>
      <c r="BP122" s="427"/>
      <c r="BQ122" s="427"/>
      <c r="BR122" s="427"/>
      <c r="BS122" s="427"/>
      <c r="BT122" s="427"/>
      <c r="BU122" s="427"/>
      <c r="BV122" s="85"/>
    </row>
    <row r="123" spans="1:74" ht="13.5" customHeight="1" x14ac:dyDescent="0.2">
      <c r="A123" s="72"/>
      <c r="B123" s="73"/>
      <c r="C123" s="123"/>
      <c r="D123" s="99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85"/>
    </row>
    <row r="124" spans="1:74" ht="13.5" customHeight="1" x14ac:dyDescent="0.2">
      <c r="A124" s="72"/>
      <c r="B124" s="73"/>
      <c r="C124" s="123"/>
      <c r="D124" s="99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  <c r="BI124" s="122"/>
      <c r="BJ124" s="122"/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85"/>
    </row>
    <row r="125" spans="1:74" ht="13.5" customHeight="1" x14ac:dyDescent="0.2">
      <c r="A125" s="72"/>
      <c r="B125" s="73"/>
      <c r="C125" s="123"/>
      <c r="D125" s="99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22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85"/>
    </row>
    <row r="126" spans="1:74" ht="13.5" customHeight="1" x14ac:dyDescent="0.2">
      <c r="A126" s="72"/>
      <c r="B126" s="73"/>
      <c r="C126" s="123"/>
      <c r="D126" s="99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85"/>
    </row>
    <row r="127" spans="1:74" ht="13.5" customHeight="1" x14ac:dyDescent="0.2">
      <c r="A127" s="72"/>
      <c r="B127" s="73"/>
      <c r="C127" s="123"/>
      <c r="D127" s="99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85"/>
    </row>
    <row r="128" spans="1:74" ht="13.5" customHeight="1" x14ac:dyDescent="0.2">
      <c r="A128" s="72"/>
      <c r="B128" s="73"/>
      <c r="C128" s="123"/>
      <c r="D128" s="99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22"/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85"/>
    </row>
    <row r="129" spans="1:74" ht="13.5" customHeight="1" x14ac:dyDescent="0.2">
      <c r="A129" s="72"/>
      <c r="B129" s="142"/>
      <c r="C129" s="466" t="s">
        <v>221</v>
      </c>
      <c r="D129" s="466"/>
      <c r="E129" s="466"/>
      <c r="F129" s="466"/>
      <c r="G129" s="466"/>
      <c r="H129" s="466"/>
      <c r="I129" s="466"/>
      <c r="J129" s="466"/>
      <c r="K129" s="466"/>
      <c r="L129" s="466"/>
      <c r="M129" s="466"/>
      <c r="N129" s="466"/>
      <c r="O129" s="466"/>
      <c r="P129" s="466"/>
      <c r="Q129" s="466"/>
      <c r="R129" s="466"/>
      <c r="S129" s="466"/>
      <c r="T129" s="466"/>
      <c r="U129" s="466"/>
      <c r="V129" s="466"/>
      <c r="W129" s="466"/>
      <c r="X129" s="466"/>
      <c r="Y129" s="466"/>
      <c r="Z129" s="466"/>
      <c r="AA129" s="466"/>
      <c r="AB129" s="466"/>
      <c r="AC129" s="466"/>
      <c r="AD129" s="466"/>
      <c r="AE129" s="466"/>
      <c r="AF129" s="466"/>
      <c r="AG129" s="466"/>
      <c r="AH129" s="466"/>
      <c r="AI129" s="466"/>
      <c r="AJ129" s="466"/>
      <c r="AK129" s="466"/>
      <c r="AL129" s="466"/>
      <c r="AM129" s="466"/>
      <c r="AN129" s="466"/>
      <c r="AO129" s="466"/>
      <c r="AP129" s="466"/>
      <c r="AQ129" s="466"/>
      <c r="AR129" s="466"/>
      <c r="AS129" s="466"/>
      <c r="AT129" s="466"/>
      <c r="AU129" s="466"/>
      <c r="AV129" s="466"/>
      <c r="AW129" s="466"/>
      <c r="AX129" s="466"/>
      <c r="AY129" s="466"/>
      <c r="AZ129" s="466"/>
      <c r="BA129" s="466"/>
      <c r="BB129" s="466"/>
      <c r="BC129" s="466"/>
      <c r="BD129" s="466"/>
      <c r="BE129" s="466"/>
      <c r="BF129" s="146"/>
      <c r="BG129" s="146"/>
      <c r="BH129" s="146"/>
      <c r="BI129" s="146"/>
      <c r="BJ129" s="146"/>
      <c r="BK129" s="144"/>
      <c r="BL129" s="144"/>
      <c r="BM129" s="144"/>
      <c r="BN129" s="144"/>
      <c r="BO129" s="144"/>
      <c r="BP129" s="144"/>
      <c r="BQ129" s="144"/>
      <c r="BR129" s="144"/>
      <c r="BS129" s="144"/>
      <c r="BT129" s="144"/>
      <c r="BU129" s="144"/>
      <c r="BV129" s="145"/>
    </row>
    <row r="130" spans="1:74" ht="13.5" customHeight="1" x14ac:dyDescent="0.2">
      <c r="A130" s="72"/>
      <c r="B130" s="73"/>
      <c r="C130" s="96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5"/>
    </row>
    <row r="131" spans="1:74" ht="13.5" customHeight="1" x14ac:dyDescent="0.2">
      <c r="A131" s="72"/>
      <c r="B131" s="73"/>
      <c r="C131" s="96"/>
      <c r="D131" s="99"/>
      <c r="E131" s="475" t="s">
        <v>106</v>
      </c>
      <c r="F131" s="475"/>
      <c r="G131" s="475"/>
      <c r="H131" s="475"/>
      <c r="I131" s="475"/>
      <c r="J131" s="475"/>
      <c r="K131" s="475"/>
      <c r="L131" s="475"/>
      <c r="M131" s="475"/>
      <c r="N131" s="475"/>
      <c r="O131" s="475"/>
      <c r="P131" s="475"/>
      <c r="Q131" s="475"/>
      <c r="R131" s="475"/>
      <c r="S131" s="475"/>
      <c r="T131" s="475"/>
      <c r="U131" s="475"/>
      <c r="V131" s="475"/>
      <c r="W131" s="475"/>
      <c r="Y131" s="473" t="s">
        <v>109</v>
      </c>
      <c r="Z131" s="473"/>
      <c r="AA131" s="473"/>
      <c r="AB131" s="473"/>
      <c r="AC131" s="473"/>
      <c r="AD131" s="473"/>
      <c r="AE131" s="473"/>
      <c r="AF131" s="473"/>
      <c r="AG131" s="473"/>
      <c r="AH131" s="473"/>
      <c r="AI131" s="473"/>
      <c r="AJ131" s="473"/>
      <c r="AK131" s="473"/>
      <c r="AL131" s="473"/>
      <c r="AM131" s="473"/>
      <c r="AN131" s="113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5"/>
    </row>
    <row r="132" spans="1:74" ht="13.5" customHeight="1" x14ac:dyDescent="0.2">
      <c r="A132" s="72"/>
      <c r="B132" s="73"/>
      <c r="C132" s="96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5"/>
    </row>
    <row r="133" spans="1:74" ht="13.5" customHeight="1" x14ac:dyDescent="0.2">
      <c r="A133" s="72"/>
      <c r="B133" s="142"/>
      <c r="C133" s="466" t="s">
        <v>222</v>
      </c>
      <c r="D133" s="466"/>
      <c r="E133" s="466"/>
      <c r="F133" s="466"/>
      <c r="G133" s="466"/>
      <c r="H133" s="466"/>
      <c r="I133" s="466"/>
      <c r="J133" s="466"/>
      <c r="K133" s="466"/>
      <c r="L133" s="466"/>
      <c r="M133" s="466"/>
      <c r="N133" s="466"/>
      <c r="O133" s="466"/>
      <c r="P133" s="466"/>
      <c r="Q133" s="466"/>
      <c r="R133" s="466"/>
      <c r="S133" s="466"/>
      <c r="T133" s="466"/>
      <c r="U133" s="466"/>
      <c r="V133" s="466"/>
      <c r="W133" s="466"/>
      <c r="X133" s="466"/>
      <c r="Y133" s="466"/>
      <c r="Z133" s="466"/>
      <c r="AA133" s="466"/>
      <c r="AB133" s="466"/>
      <c r="AC133" s="466"/>
      <c r="AD133" s="466"/>
      <c r="AE133" s="466"/>
      <c r="AF133" s="466"/>
      <c r="AG133" s="466"/>
      <c r="AH133" s="466"/>
      <c r="AI133" s="466"/>
      <c r="AJ133" s="466"/>
      <c r="AK133" s="466"/>
      <c r="AL133" s="466"/>
      <c r="AM133" s="466"/>
      <c r="AN133" s="466"/>
      <c r="AO133" s="466"/>
      <c r="AP133" s="466"/>
      <c r="AQ133" s="466"/>
      <c r="AR133" s="466"/>
      <c r="AS133" s="46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I133" s="146"/>
      <c r="BJ133" s="146"/>
      <c r="BK133" s="144"/>
      <c r="BL133" s="144"/>
      <c r="BM133" s="144"/>
      <c r="BN133" s="144"/>
      <c r="BO133" s="144"/>
      <c r="BP133" s="144"/>
      <c r="BQ133" s="144"/>
      <c r="BR133" s="144"/>
      <c r="BS133" s="144"/>
      <c r="BT133" s="144"/>
      <c r="BU133" s="144"/>
      <c r="BV133" s="145"/>
    </row>
    <row r="134" spans="1:74" ht="13.5" customHeight="1" x14ac:dyDescent="0.2">
      <c r="A134" s="72"/>
      <c r="B134" s="73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5"/>
    </row>
    <row r="135" spans="1:74" ht="13.5" customHeight="1" x14ac:dyDescent="0.2">
      <c r="A135" s="72"/>
      <c r="B135" s="73"/>
      <c r="C135" s="111"/>
      <c r="D135" s="111"/>
      <c r="E135" s="427" t="s">
        <v>107</v>
      </c>
      <c r="F135" s="427"/>
      <c r="G135" s="427"/>
      <c r="H135" s="427"/>
      <c r="I135" s="427"/>
      <c r="J135" s="427"/>
      <c r="K135" s="427"/>
      <c r="L135" s="427"/>
      <c r="M135" s="427"/>
      <c r="N135" s="427"/>
      <c r="O135" s="427"/>
      <c r="P135" s="427"/>
      <c r="Q135" s="427"/>
      <c r="R135" s="427"/>
      <c r="S135" s="427"/>
      <c r="T135" s="427"/>
      <c r="U135" s="427"/>
      <c r="V135" s="427"/>
      <c r="W135" s="427"/>
      <c r="X135" s="427"/>
      <c r="Y135" s="427"/>
      <c r="Z135" s="427"/>
      <c r="AA135" s="427"/>
      <c r="AB135" s="427"/>
      <c r="AC135" s="427"/>
      <c r="AD135" s="427"/>
      <c r="AE135" s="427"/>
      <c r="AF135" s="427"/>
      <c r="AG135" s="427"/>
      <c r="AH135" s="427"/>
      <c r="AI135" s="427"/>
      <c r="AJ135" s="427"/>
      <c r="AK135" s="427"/>
      <c r="AL135" s="427"/>
      <c r="AM135" s="427"/>
      <c r="AN135" s="427"/>
      <c r="AO135" s="427"/>
      <c r="AP135" s="427"/>
      <c r="AQ135" s="427"/>
      <c r="AR135" s="427"/>
      <c r="AS135" s="427"/>
      <c r="AT135" s="427"/>
      <c r="AU135" s="427"/>
      <c r="AV135" s="427"/>
      <c r="AW135" s="427"/>
      <c r="AX135" s="427"/>
      <c r="AY135" s="427"/>
      <c r="AZ135" s="427"/>
      <c r="BA135" s="427"/>
      <c r="BB135" s="427"/>
      <c r="BC135" s="427"/>
      <c r="BD135" s="427"/>
      <c r="BE135" s="427"/>
      <c r="BF135" s="427"/>
      <c r="BG135" s="427"/>
      <c r="BH135" s="427"/>
      <c r="BI135" s="427"/>
      <c r="BJ135" s="427"/>
      <c r="BK135" s="427"/>
      <c r="BL135" s="427"/>
      <c r="BM135" s="427"/>
      <c r="BN135" s="427"/>
      <c r="BO135" s="427"/>
      <c r="BP135" s="427"/>
      <c r="BQ135" s="427"/>
      <c r="BR135" s="427"/>
      <c r="BS135" s="427"/>
      <c r="BT135" s="427"/>
      <c r="BU135" s="84"/>
      <c r="BV135" s="85"/>
    </row>
    <row r="136" spans="1:74" ht="13.5" customHeight="1" x14ac:dyDescent="0.2">
      <c r="A136" s="72"/>
      <c r="B136" s="73"/>
      <c r="C136" s="111"/>
      <c r="D136" s="111"/>
      <c r="E136" s="427"/>
      <c r="F136" s="427"/>
      <c r="G136" s="427"/>
      <c r="H136" s="427"/>
      <c r="I136" s="427"/>
      <c r="J136" s="427"/>
      <c r="K136" s="427"/>
      <c r="L136" s="427"/>
      <c r="M136" s="427"/>
      <c r="N136" s="427"/>
      <c r="O136" s="427"/>
      <c r="P136" s="427"/>
      <c r="Q136" s="427"/>
      <c r="R136" s="427"/>
      <c r="S136" s="427"/>
      <c r="T136" s="427"/>
      <c r="U136" s="427"/>
      <c r="V136" s="427"/>
      <c r="W136" s="427"/>
      <c r="X136" s="427"/>
      <c r="Y136" s="427"/>
      <c r="Z136" s="427"/>
      <c r="AA136" s="427"/>
      <c r="AB136" s="427"/>
      <c r="AC136" s="427"/>
      <c r="AD136" s="427"/>
      <c r="AE136" s="427"/>
      <c r="AF136" s="427"/>
      <c r="AG136" s="427"/>
      <c r="AH136" s="427"/>
      <c r="AI136" s="427"/>
      <c r="AJ136" s="427"/>
      <c r="AK136" s="427"/>
      <c r="AL136" s="427"/>
      <c r="AM136" s="427"/>
      <c r="AN136" s="427"/>
      <c r="AO136" s="427"/>
      <c r="AP136" s="427"/>
      <c r="AQ136" s="427"/>
      <c r="AR136" s="427"/>
      <c r="AS136" s="427"/>
      <c r="AT136" s="427"/>
      <c r="AU136" s="427"/>
      <c r="AV136" s="427"/>
      <c r="AW136" s="427"/>
      <c r="AX136" s="427"/>
      <c r="AY136" s="427"/>
      <c r="AZ136" s="427"/>
      <c r="BA136" s="427"/>
      <c r="BB136" s="427"/>
      <c r="BC136" s="427"/>
      <c r="BD136" s="427"/>
      <c r="BE136" s="427"/>
      <c r="BF136" s="427"/>
      <c r="BG136" s="427"/>
      <c r="BH136" s="427"/>
      <c r="BI136" s="427"/>
      <c r="BJ136" s="427"/>
      <c r="BK136" s="427"/>
      <c r="BL136" s="427"/>
      <c r="BM136" s="427"/>
      <c r="BN136" s="427"/>
      <c r="BO136" s="427"/>
      <c r="BP136" s="427"/>
      <c r="BQ136" s="427"/>
      <c r="BR136" s="427"/>
      <c r="BS136" s="427"/>
      <c r="BT136" s="427"/>
      <c r="BU136" s="84"/>
      <c r="BV136" s="85"/>
    </row>
    <row r="137" spans="1:74" ht="13.5" customHeight="1" x14ac:dyDescent="0.2">
      <c r="A137" s="72"/>
      <c r="B137" s="73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5"/>
    </row>
    <row r="138" spans="1:74" ht="13.5" customHeight="1" x14ac:dyDescent="0.2">
      <c r="A138" s="72"/>
      <c r="B138" s="73"/>
      <c r="C138" s="111"/>
      <c r="D138" s="111"/>
      <c r="E138" s="476" t="s">
        <v>108</v>
      </c>
      <c r="F138" s="476"/>
      <c r="G138" s="476"/>
      <c r="H138" s="476"/>
      <c r="I138" s="476"/>
      <c r="J138" s="476"/>
      <c r="K138" s="476"/>
      <c r="L138" s="476"/>
      <c r="M138" s="476"/>
      <c r="N138" s="476"/>
      <c r="O138" s="476"/>
      <c r="P138" s="476"/>
      <c r="Q138" s="476"/>
      <c r="R138" s="476"/>
      <c r="S138" s="476"/>
      <c r="T138" s="111"/>
      <c r="U138" s="111"/>
      <c r="V138" s="111"/>
      <c r="W138" s="111"/>
      <c r="X138" s="111"/>
      <c r="Y138" s="111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5"/>
    </row>
    <row r="139" spans="1:74" ht="13.5" customHeight="1" x14ac:dyDescent="0.2">
      <c r="A139" s="72"/>
      <c r="B139" s="73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5"/>
    </row>
    <row r="140" spans="1:74" ht="13.5" customHeight="1" x14ac:dyDescent="0.2">
      <c r="A140" s="72"/>
      <c r="B140" s="73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5"/>
    </row>
    <row r="141" spans="1:74" ht="13.5" customHeight="1" x14ac:dyDescent="0.2">
      <c r="A141" s="72"/>
      <c r="B141" s="73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5"/>
    </row>
    <row r="142" spans="1:74" ht="13.5" customHeight="1" x14ac:dyDescent="0.2">
      <c r="A142" s="72"/>
      <c r="B142" s="73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5"/>
    </row>
    <row r="143" spans="1:74" ht="13.5" customHeight="1" x14ac:dyDescent="0.2">
      <c r="A143" s="72"/>
      <c r="B143" s="73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5"/>
    </row>
    <row r="144" spans="1:74" ht="13.5" customHeight="1" x14ac:dyDescent="0.2">
      <c r="A144" s="72"/>
      <c r="B144" s="73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5"/>
    </row>
    <row r="145" spans="1:74" ht="13.5" customHeight="1" x14ac:dyDescent="0.2">
      <c r="A145" s="72"/>
      <c r="B145" s="73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5"/>
    </row>
    <row r="146" spans="1:74" ht="13.5" customHeight="1" x14ac:dyDescent="0.2">
      <c r="A146" s="72"/>
      <c r="B146" s="73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5"/>
    </row>
    <row r="147" spans="1:74" ht="13.5" customHeight="1" thickBot="1" x14ac:dyDescent="0.25">
      <c r="A147" s="72"/>
      <c r="B147" s="80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2"/>
    </row>
    <row r="148" spans="1:74" ht="13.5" customHeight="1" thickBot="1" x14ac:dyDescent="0.25"/>
    <row r="149" spans="1:74" ht="13.5" customHeight="1" x14ac:dyDescent="0.2">
      <c r="A149" s="70">
        <v>3</v>
      </c>
      <c r="B149" s="420" t="s">
        <v>63</v>
      </c>
      <c r="C149" s="421"/>
      <c r="D149" s="421"/>
      <c r="E149" s="421"/>
      <c r="F149" s="421"/>
      <c r="G149" s="421"/>
      <c r="H149" s="421"/>
      <c r="I149" s="421"/>
      <c r="J149" s="421"/>
      <c r="K149" s="421"/>
      <c r="L149" s="421"/>
      <c r="M149" s="421"/>
      <c r="N149" s="421"/>
      <c r="O149" s="421"/>
      <c r="P149" s="421"/>
      <c r="Q149" s="421"/>
      <c r="R149" s="421"/>
      <c r="S149" s="421"/>
      <c r="T149" s="421"/>
      <c r="U149" s="421"/>
      <c r="V149" s="421"/>
      <c r="W149" s="421"/>
      <c r="X149" s="421"/>
      <c r="Y149" s="421"/>
      <c r="Z149" s="421"/>
      <c r="AA149" s="421"/>
      <c r="AB149" s="421"/>
      <c r="AC149" s="421"/>
      <c r="AD149" s="421"/>
      <c r="AE149" s="421"/>
      <c r="AF149" s="421"/>
      <c r="AG149" s="421"/>
      <c r="AH149" s="421"/>
      <c r="AI149" s="421"/>
      <c r="AJ149" s="421"/>
      <c r="AK149" s="421"/>
      <c r="AL149" s="421"/>
      <c r="AM149" s="421"/>
      <c r="AN149" s="421"/>
      <c r="AO149" s="421"/>
      <c r="AP149" s="421"/>
      <c r="AQ149" s="421"/>
      <c r="AR149" s="421"/>
      <c r="AS149" s="421"/>
      <c r="AT149" s="421"/>
      <c r="AU149" s="421"/>
      <c r="AV149" s="421"/>
      <c r="AW149" s="421"/>
      <c r="AX149" s="421"/>
      <c r="AY149" s="421"/>
      <c r="AZ149" s="421"/>
      <c r="BA149" s="421"/>
      <c r="BB149" s="421"/>
      <c r="BC149" s="421"/>
      <c r="BD149" s="421"/>
      <c r="BE149" s="421"/>
      <c r="BF149" s="421"/>
      <c r="BG149" s="421"/>
      <c r="BH149" s="421"/>
      <c r="BI149" s="421"/>
      <c r="BJ149" s="421"/>
      <c r="BK149" s="421"/>
      <c r="BL149" s="421"/>
      <c r="BM149" s="421"/>
      <c r="BN149" s="421"/>
      <c r="BO149" s="421"/>
      <c r="BP149" s="421"/>
      <c r="BQ149" s="421"/>
      <c r="BR149" s="421"/>
      <c r="BS149" s="421"/>
      <c r="BT149" s="421"/>
      <c r="BU149" s="421"/>
      <c r="BV149" s="423"/>
    </row>
    <row r="150" spans="1:74" ht="13.5" customHeight="1" x14ac:dyDescent="0.2">
      <c r="A150" s="72"/>
      <c r="B150" s="73"/>
      <c r="C150" s="74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431" t="s">
        <v>89</v>
      </c>
      <c r="BO150" s="431"/>
      <c r="BP150" s="431"/>
      <c r="BQ150" s="431"/>
      <c r="BR150" s="431"/>
      <c r="BS150" s="431"/>
      <c r="BT150" s="431"/>
      <c r="BU150" s="431"/>
      <c r="BV150" s="76"/>
    </row>
    <row r="151" spans="1:74" ht="13.5" customHeight="1" x14ac:dyDescent="0.2">
      <c r="A151" s="72"/>
      <c r="B151" s="73"/>
      <c r="C151" s="427" t="s">
        <v>71</v>
      </c>
      <c r="D151" s="427"/>
      <c r="E151" s="427"/>
      <c r="F151" s="427"/>
      <c r="G151" s="427"/>
      <c r="H151" s="427"/>
      <c r="I151" s="427"/>
      <c r="J151" s="427"/>
      <c r="K151" s="427"/>
      <c r="L151" s="427"/>
      <c r="M151" s="427"/>
      <c r="N151" s="427"/>
      <c r="O151" s="427"/>
      <c r="P151" s="427"/>
      <c r="Q151" s="427"/>
      <c r="R151" s="427"/>
      <c r="S151" s="427"/>
      <c r="T151" s="427"/>
      <c r="U151" s="427"/>
      <c r="V151" s="427"/>
      <c r="W151" s="427"/>
      <c r="X151" s="427"/>
      <c r="Y151" s="427"/>
      <c r="Z151" s="427"/>
      <c r="AA151" s="427"/>
      <c r="AB151" s="427"/>
      <c r="AC151" s="427"/>
      <c r="AD151" s="427"/>
      <c r="AE151" s="427"/>
      <c r="AF151" s="427"/>
      <c r="AG151" s="427"/>
      <c r="AH151" s="427"/>
      <c r="AI151" s="427"/>
      <c r="AJ151" s="427"/>
      <c r="AK151" s="427"/>
      <c r="AL151" s="427"/>
      <c r="AM151" s="427"/>
      <c r="AN151" s="427"/>
      <c r="AO151" s="427"/>
      <c r="AP151" s="427"/>
      <c r="AQ151" s="427"/>
      <c r="AR151" s="427"/>
      <c r="AS151" s="427"/>
      <c r="AT151" s="427"/>
      <c r="AU151" s="427"/>
      <c r="AV151" s="427"/>
      <c r="AW151" s="427"/>
      <c r="AX151" s="427"/>
      <c r="AY151" s="427"/>
      <c r="AZ151" s="427"/>
      <c r="BA151" s="427"/>
      <c r="BB151" s="427"/>
      <c r="BC151" s="427"/>
      <c r="BD151" s="427"/>
      <c r="BE151" s="427"/>
      <c r="BF151" s="427"/>
      <c r="BG151" s="427"/>
      <c r="BH151" s="427"/>
      <c r="BI151" s="427"/>
      <c r="BJ151" s="427"/>
      <c r="BK151" s="427"/>
      <c r="BL151" s="427"/>
      <c r="BM151" s="427"/>
      <c r="BN151" s="427"/>
      <c r="BO151" s="427"/>
      <c r="BP151" s="427"/>
      <c r="BQ151" s="427"/>
      <c r="BR151" s="427"/>
      <c r="BS151" s="427"/>
      <c r="BT151" s="427"/>
      <c r="BU151" s="84"/>
      <c r="BV151" s="85"/>
    </row>
    <row r="152" spans="1:74" ht="13.5" customHeight="1" x14ac:dyDescent="0.2">
      <c r="A152" s="72"/>
      <c r="B152" s="73"/>
      <c r="C152" s="427"/>
      <c r="D152" s="427"/>
      <c r="E152" s="427"/>
      <c r="F152" s="427"/>
      <c r="G152" s="427"/>
      <c r="H152" s="427"/>
      <c r="I152" s="427"/>
      <c r="J152" s="427"/>
      <c r="K152" s="427"/>
      <c r="L152" s="427"/>
      <c r="M152" s="427"/>
      <c r="N152" s="427"/>
      <c r="O152" s="427"/>
      <c r="P152" s="427"/>
      <c r="Q152" s="427"/>
      <c r="R152" s="427"/>
      <c r="S152" s="427"/>
      <c r="T152" s="427"/>
      <c r="U152" s="427"/>
      <c r="V152" s="427"/>
      <c r="W152" s="427"/>
      <c r="X152" s="427"/>
      <c r="Y152" s="427"/>
      <c r="Z152" s="427"/>
      <c r="AA152" s="427"/>
      <c r="AB152" s="427"/>
      <c r="AC152" s="427"/>
      <c r="AD152" s="427"/>
      <c r="AE152" s="427"/>
      <c r="AF152" s="427"/>
      <c r="AG152" s="427"/>
      <c r="AH152" s="427"/>
      <c r="AI152" s="427"/>
      <c r="AJ152" s="427"/>
      <c r="AK152" s="427"/>
      <c r="AL152" s="427"/>
      <c r="AM152" s="427"/>
      <c r="AN152" s="427"/>
      <c r="AO152" s="427"/>
      <c r="AP152" s="427"/>
      <c r="AQ152" s="427"/>
      <c r="AR152" s="427"/>
      <c r="AS152" s="427"/>
      <c r="AT152" s="427"/>
      <c r="AU152" s="427"/>
      <c r="AV152" s="427"/>
      <c r="AW152" s="427"/>
      <c r="AX152" s="427"/>
      <c r="AY152" s="427"/>
      <c r="AZ152" s="427"/>
      <c r="BA152" s="427"/>
      <c r="BB152" s="427"/>
      <c r="BC152" s="427"/>
      <c r="BD152" s="427"/>
      <c r="BE152" s="427"/>
      <c r="BF152" s="427"/>
      <c r="BG152" s="427"/>
      <c r="BH152" s="427"/>
      <c r="BI152" s="427"/>
      <c r="BJ152" s="427"/>
      <c r="BK152" s="427"/>
      <c r="BL152" s="427"/>
      <c r="BM152" s="427"/>
      <c r="BN152" s="427"/>
      <c r="BO152" s="427"/>
      <c r="BP152" s="427"/>
      <c r="BQ152" s="427"/>
      <c r="BR152" s="427"/>
      <c r="BS152" s="427"/>
      <c r="BT152" s="427"/>
      <c r="BU152" s="84"/>
      <c r="BV152" s="85"/>
    </row>
    <row r="153" spans="1:74" ht="13.5" customHeight="1" x14ac:dyDescent="0.2">
      <c r="A153" s="72"/>
      <c r="B153" s="73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4"/>
      <c r="BS153" s="84"/>
      <c r="BT153" s="84"/>
      <c r="BU153" s="84"/>
      <c r="BV153" s="85"/>
    </row>
    <row r="154" spans="1:74" ht="13.5" customHeight="1" x14ac:dyDescent="0.2">
      <c r="A154" s="72"/>
      <c r="B154" s="73"/>
      <c r="C154" s="77"/>
      <c r="D154" s="322" t="s">
        <v>247</v>
      </c>
      <c r="E154" s="331" t="s">
        <v>246</v>
      </c>
      <c r="F154" s="331"/>
      <c r="G154" s="331"/>
      <c r="H154" s="331"/>
      <c r="I154" s="331"/>
      <c r="J154" s="331"/>
      <c r="K154" s="331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  <c r="AG154" s="331"/>
      <c r="AH154" s="331"/>
      <c r="AI154" s="331"/>
      <c r="AJ154" s="331"/>
      <c r="AK154" s="331"/>
      <c r="AL154" s="331"/>
      <c r="AM154" s="331"/>
      <c r="AN154" s="331"/>
      <c r="AO154" s="331"/>
      <c r="AP154" s="331"/>
      <c r="AQ154" s="331"/>
      <c r="AR154" s="331"/>
      <c r="AS154" s="331"/>
      <c r="AT154" s="331"/>
      <c r="AU154" s="331"/>
      <c r="AV154" s="331"/>
      <c r="AW154" s="331"/>
      <c r="AX154" s="331"/>
      <c r="AY154" s="331"/>
      <c r="AZ154" s="331"/>
      <c r="BA154" s="331"/>
      <c r="BB154" s="331" t="s">
        <v>174</v>
      </c>
      <c r="BC154" s="331"/>
      <c r="BD154" s="331"/>
      <c r="BE154" s="331"/>
      <c r="BF154" s="331"/>
      <c r="BG154" s="331"/>
      <c r="BH154" s="331"/>
      <c r="BI154" s="331"/>
      <c r="BJ154" s="331"/>
      <c r="BK154" s="331"/>
      <c r="BL154" s="331"/>
      <c r="BM154" s="331"/>
      <c r="BN154" s="331"/>
      <c r="BO154" s="331"/>
      <c r="BP154" s="331"/>
      <c r="BQ154" s="331"/>
      <c r="BR154" s="84"/>
      <c r="BS154" s="84"/>
      <c r="BT154" s="84"/>
      <c r="BU154" s="84"/>
      <c r="BV154" s="85"/>
    </row>
    <row r="155" spans="1:74" ht="13.5" customHeight="1" x14ac:dyDescent="0.2">
      <c r="A155" s="72"/>
      <c r="B155" s="73"/>
      <c r="C155" s="77"/>
      <c r="D155" s="322" t="s">
        <v>247</v>
      </c>
      <c r="E155" s="331" t="s">
        <v>243</v>
      </c>
      <c r="F155" s="331"/>
      <c r="G155" s="331"/>
      <c r="H155" s="331"/>
      <c r="I155" s="331"/>
      <c r="J155" s="331"/>
      <c r="K155" s="331"/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  <c r="AG155" s="331"/>
      <c r="AH155" s="331"/>
      <c r="AI155" s="331"/>
      <c r="AJ155" s="331"/>
      <c r="AK155" s="331"/>
      <c r="AL155" s="331"/>
      <c r="AM155" s="331"/>
      <c r="AN155" s="331"/>
      <c r="AO155" s="331"/>
      <c r="AP155" s="331"/>
      <c r="AQ155" s="331"/>
      <c r="AR155" s="331"/>
      <c r="AS155" s="331"/>
      <c r="AT155" s="331"/>
      <c r="AU155" s="331"/>
      <c r="AV155" s="331"/>
      <c r="AW155" s="331"/>
      <c r="AX155" s="331"/>
      <c r="AY155" s="331"/>
      <c r="AZ155" s="331"/>
      <c r="BA155" s="331"/>
      <c r="BB155" s="331" t="s">
        <v>266</v>
      </c>
      <c r="BC155" s="331"/>
      <c r="BD155" s="331"/>
      <c r="BE155" s="331"/>
      <c r="BF155" s="331"/>
      <c r="BG155" s="331"/>
      <c r="BH155" s="331"/>
      <c r="BI155" s="331"/>
      <c r="BJ155" s="331"/>
      <c r="BK155" s="331"/>
      <c r="BL155" s="331"/>
      <c r="BM155" s="331"/>
      <c r="BN155" s="331"/>
      <c r="BO155" s="331"/>
      <c r="BP155" s="331"/>
      <c r="BQ155" s="331"/>
      <c r="BR155" s="84"/>
      <c r="BS155" s="84"/>
      <c r="BT155" s="84"/>
      <c r="BU155" s="84"/>
      <c r="BV155" s="85"/>
    </row>
    <row r="156" spans="1:74" ht="13.5" customHeight="1" x14ac:dyDescent="0.2">
      <c r="A156" s="72"/>
      <c r="B156" s="73"/>
      <c r="C156" s="77"/>
      <c r="D156" s="322" t="s">
        <v>247</v>
      </c>
      <c r="E156" s="331" t="s">
        <v>244</v>
      </c>
      <c r="F156" s="331"/>
      <c r="G156" s="331"/>
      <c r="H156" s="331"/>
      <c r="I156" s="331"/>
      <c r="J156" s="331"/>
      <c r="K156" s="331"/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331"/>
      <c r="AG156" s="331"/>
      <c r="AH156" s="331"/>
      <c r="AI156" s="331"/>
      <c r="AJ156" s="331"/>
      <c r="AK156" s="331"/>
      <c r="AL156" s="331"/>
      <c r="AM156" s="331"/>
      <c r="AN156" s="331"/>
      <c r="AO156" s="331"/>
      <c r="AP156" s="331"/>
      <c r="AQ156" s="331"/>
      <c r="AR156" s="331"/>
      <c r="AS156" s="331"/>
      <c r="AT156" s="331"/>
      <c r="AU156" s="331"/>
      <c r="AV156" s="331"/>
      <c r="AW156" s="331"/>
      <c r="AX156" s="331"/>
      <c r="AY156" s="331"/>
      <c r="AZ156" s="331"/>
      <c r="BA156" s="331"/>
      <c r="BB156" s="331" t="s">
        <v>249</v>
      </c>
      <c r="BC156" s="331"/>
      <c r="BD156" s="331"/>
      <c r="BE156" s="331"/>
      <c r="BF156" s="331"/>
      <c r="BG156" s="331"/>
      <c r="BH156" s="331"/>
      <c r="BI156" s="331"/>
      <c r="BJ156" s="331"/>
      <c r="BK156" s="331"/>
      <c r="BL156" s="331"/>
      <c r="BM156" s="331"/>
      <c r="BN156" s="331"/>
      <c r="BO156" s="331"/>
      <c r="BP156" s="331"/>
      <c r="BQ156" s="331"/>
      <c r="BR156" s="84"/>
      <c r="BS156" s="84"/>
      <c r="BT156" s="84"/>
      <c r="BU156" s="84"/>
      <c r="BV156" s="85"/>
    </row>
    <row r="157" spans="1:74" ht="13.5" customHeight="1" x14ac:dyDescent="0.2">
      <c r="A157" s="72"/>
      <c r="B157" s="73"/>
      <c r="C157" s="77"/>
      <c r="D157" s="322" t="s">
        <v>247</v>
      </c>
      <c r="E157" s="331" t="s">
        <v>250</v>
      </c>
      <c r="F157" s="331"/>
      <c r="G157" s="331"/>
      <c r="H157" s="331"/>
      <c r="I157" s="331"/>
      <c r="J157" s="331"/>
      <c r="K157" s="331"/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1"/>
      <c r="AE157" s="331"/>
      <c r="AF157" s="331"/>
      <c r="AG157" s="331"/>
      <c r="AH157" s="331"/>
      <c r="AI157" s="331"/>
      <c r="AJ157" s="331"/>
      <c r="AK157" s="331"/>
      <c r="AL157" s="331"/>
      <c r="AM157" s="331"/>
      <c r="AN157" s="331"/>
      <c r="AO157" s="331"/>
      <c r="AP157" s="331"/>
      <c r="AQ157" s="331"/>
      <c r="AR157" s="331"/>
      <c r="AS157" s="331"/>
      <c r="AT157" s="331"/>
      <c r="AU157" s="331"/>
      <c r="AV157" s="331"/>
      <c r="AW157" s="331"/>
      <c r="AX157" s="331"/>
      <c r="AY157" s="331"/>
      <c r="AZ157" s="331"/>
      <c r="BA157" s="331"/>
      <c r="BB157" s="331" t="s">
        <v>264</v>
      </c>
      <c r="BC157" s="331"/>
      <c r="BD157" s="331"/>
      <c r="BE157" s="331"/>
      <c r="BF157" s="331"/>
      <c r="BG157" s="331"/>
      <c r="BH157" s="331"/>
      <c r="BI157" s="331"/>
      <c r="BJ157" s="331"/>
      <c r="BK157" s="331"/>
      <c r="BL157" s="331"/>
      <c r="BM157" s="331"/>
      <c r="BN157" s="331"/>
      <c r="BO157" s="331"/>
      <c r="BP157" s="331"/>
      <c r="BQ157" s="331"/>
      <c r="BR157" s="84"/>
      <c r="BS157" s="84"/>
      <c r="BT157" s="84"/>
      <c r="BU157" s="84"/>
      <c r="BV157" s="85"/>
    </row>
    <row r="158" spans="1:74" ht="13.5" customHeight="1" x14ac:dyDescent="0.2">
      <c r="A158" s="72"/>
      <c r="B158" s="73"/>
      <c r="C158" s="77"/>
      <c r="D158" s="322" t="s">
        <v>247</v>
      </c>
      <c r="E158" s="331" t="s">
        <v>251</v>
      </c>
      <c r="F158" s="331"/>
      <c r="G158" s="331"/>
      <c r="H158" s="331"/>
      <c r="I158" s="331"/>
      <c r="J158" s="331"/>
      <c r="K158" s="331"/>
      <c r="L158" s="331"/>
      <c r="M158" s="331"/>
      <c r="N158" s="331"/>
      <c r="O158" s="331"/>
      <c r="P158" s="331"/>
      <c r="Q158" s="331"/>
      <c r="R158" s="331"/>
      <c r="S158" s="331"/>
      <c r="T158" s="331"/>
      <c r="U158" s="331"/>
      <c r="V158" s="331"/>
      <c r="W158" s="331"/>
      <c r="X158" s="331"/>
      <c r="Y158" s="331"/>
      <c r="Z158" s="331"/>
      <c r="AA158" s="331"/>
      <c r="AB158" s="331"/>
      <c r="AC158" s="331"/>
      <c r="AD158" s="331"/>
      <c r="AE158" s="331"/>
      <c r="AF158" s="331"/>
      <c r="AG158" s="331"/>
      <c r="AH158" s="331"/>
      <c r="AI158" s="331"/>
      <c r="AJ158" s="331"/>
      <c r="AK158" s="331"/>
      <c r="AL158" s="331"/>
      <c r="AM158" s="331"/>
      <c r="AN158" s="331"/>
      <c r="AO158" s="331"/>
      <c r="AP158" s="331"/>
      <c r="AQ158" s="331"/>
      <c r="AR158" s="331"/>
      <c r="AS158" s="331"/>
      <c r="AT158" s="331"/>
      <c r="AU158" s="331"/>
      <c r="AV158" s="331"/>
      <c r="AW158" s="331"/>
      <c r="AX158" s="331"/>
      <c r="AY158" s="331"/>
      <c r="AZ158" s="331"/>
      <c r="BA158" s="331"/>
      <c r="BB158" s="331"/>
      <c r="BC158" s="331"/>
      <c r="BD158" s="331"/>
      <c r="BE158" s="331"/>
      <c r="BF158" s="331"/>
      <c r="BG158" s="331"/>
      <c r="BH158" s="331"/>
      <c r="BI158" s="331"/>
      <c r="BJ158" s="331"/>
      <c r="BK158" s="331"/>
      <c r="BL158" s="331"/>
      <c r="BM158" s="331"/>
      <c r="BN158" s="331"/>
      <c r="BO158" s="331"/>
      <c r="BP158" s="331"/>
      <c r="BQ158" s="331"/>
      <c r="BR158" s="84"/>
      <c r="BS158" s="84"/>
      <c r="BT158" s="84"/>
      <c r="BU158" s="84"/>
      <c r="BV158" s="85"/>
    </row>
    <row r="159" spans="1:74" ht="13.5" customHeight="1" x14ac:dyDescent="0.2">
      <c r="A159" s="72"/>
      <c r="B159" s="73"/>
      <c r="C159" s="77"/>
      <c r="D159" s="322" t="s">
        <v>247</v>
      </c>
      <c r="E159" s="331" t="s">
        <v>252</v>
      </c>
      <c r="F159" s="331"/>
      <c r="G159" s="331"/>
      <c r="H159" s="331"/>
      <c r="I159" s="331"/>
      <c r="J159" s="331"/>
      <c r="K159" s="331"/>
      <c r="L159" s="331"/>
      <c r="M159" s="331"/>
      <c r="N159" s="331"/>
      <c r="O159" s="331"/>
      <c r="P159" s="331"/>
      <c r="Q159" s="331"/>
      <c r="R159" s="331"/>
      <c r="S159" s="331"/>
      <c r="T159" s="331"/>
      <c r="U159" s="331"/>
      <c r="V159" s="331"/>
      <c r="W159" s="331"/>
      <c r="X159" s="331"/>
      <c r="Y159" s="331"/>
      <c r="Z159" s="331"/>
      <c r="AA159" s="331"/>
      <c r="AB159" s="331"/>
      <c r="AC159" s="331"/>
      <c r="AD159" s="331"/>
      <c r="AE159" s="331"/>
      <c r="AF159" s="331"/>
      <c r="AG159" s="331"/>
      <c r="AH159" s="331"/>
      <c r="AI159" s="331"/>
      <c r="AJ159" s="331"/>
      <c r="AK159" s="331"/>
      <c r="AL159" s="331"/>
      <c r="AM159" s="331"/>
      <c r="AN159" s="331"/>
      <c r="AO159" s="331"/>
      <c r="AP159" s="331"/>
      <c r="AQ159" s="331"/>
      <c r="AR159" s="331"/>
      <c r="AS159" s="331"/>
      <c r="AT159" s="331"/>
      <c r="AU159" s="331"/>
      <c r="AV159" s="331"/>
      <c r="AW159" s="331"/>
      <c r="AX159" s="331"/>
      <c r="AY159" s="331"/>
      <c r="AZ159" s="331"/>
      <c r="BA159" s="331"/>
      <c r="BB159" s="331"/>
      <c r="BC159" s="331"/>
      <c r="BD159" s="331"/>
      <c r="BE159" s="331"/>
      <c r="BF159" s="331"/>
      <c r="BG159" s="331"/>
      <c r="BH159" s="331"/>
      <c r="BI159" s="331"/>
      <c r="BJ159" s="331"/>
      <c r="BK159" s="331"/>
      <c r="BL159" s="331"/>
      <c r="BM159" s="331"/>
      <c r="BN159" s="331"/>
      <c r="BO159" s="331"/>
      <c r="BP159" s="331"/>
      <c r="BQ159" s="331"/>
      <c r="BR159" s="84"/>
      <c r="BS159" s="84"/>
      <c r="BT159" s="84"/>
      <c r="BU159" s="84"/>
      <c r="BV159" s="85"/>
    </row>
    <row r="160" spans="1:74" ht="13.5" customHeight="1" x14ac:dyDescent="0.2">
      <c r="A160" s="72"/>
      <c r="B160" s="73"/>
      <c r="C160" s="77"/>
      <c r="D160" s="322" t="s">
        <v>247</v>
      </c>
      <c r="E160" s="331" t="s">
        <v>253</v>
      </c>
      <c r="F160" s="331"/>
      <c r="G160" s="331"/>
      <c r="H160" s="331"/>
      <c r="I160" s="331"/>
      <c r="J160" s="331"/>
      <c r="K160" s="331"/>
      <c r="L160" s="331"/>
      <c r="M160" s="331"/>
      <c r="N160" s="331"/>
      <c r="O160" s="331"/>
      <c r="P160" s="331"/>
      <c r="Q160" s="331"/>
      <c r="R160" s="331"/>
      <c r="S160" s="331"/>
      <c r="T160" s="331"/>
      <c r="U160" s="331"/>
      <c r="V160" s="331"/>
      <c r="W160" s="331"/>
      <c r="X160" s="331"/>
      <c r="Y160" s="331"/>
      <c r="Z160" s="331"/>
      <c r="AA160" s="331"/>
      <c r="AB160" s="331"/>
      <c r="AC160" s="331"/>
      <c r="AD160" s="331"/>
      <c r="AE160" s="331"/>
      <c r="AF160" s="331"/>
      <c r="AG160" s="331"/>
      <c r="AH160" s="331"/>
      <c r="AI160" s="331"/>
      <c r="AJ160" s="331"/>
      <c r="AK160" s="331"/>
      <c r="AL160" s="331"/>
      <c r="AM160" s="331"/>
      <c r="AN160" s="331"/>
      <c r="AO160" s="331"/>
      <c r="AP160" s="331"/>
      <c r="AQ160" s="331"/>
      <c r="AR160" s="331"/>
      <c r="AS160" s="331"/>
      <c r="AT160" s="331"/>
      <c r="AU160" s="331"/>
      <c r="AV160" s="331"/>
      <c r="AW160" s="331"/>
      <c r="AX160" s="331"/>
      <c r="AY160" s="331"/>
      <c r="AZ160" s="331"/>
      <c r="BA160" s="331"/>
      <c r="BB160" s="331"/>
      <c r="BC160" s="331"/>
      <c r="BD160" s="331"/>
      <c r="BE160" s="331"/>
      <c r="BF160" s="331"/>
      <c r="BG160" s="331"/>
      <c r="BH160" s="331"/>
      <c r="BI160" s="331"/>
      <c r="BJ160" s="331"/>
      <c r="BK160" s="331"/>
      <c r="BL160" s="331"/>
      <c r="BM160" s="331"/>
      <c r="BN160" s="331"/>
      <c r="BO160" s="331"/>
      <c r="BP160" s="331"/>
      <c r="BQ160" s="331"/>
      <c r="BR160" s="84"/>
      <c r="BS160" s="84"/>
      <c r="BT160" s="84"/>
      <c r="BU160" s="84"/>
      <c r="BV160" s="85"/>
    </row>
    <row r="161" spans="1:74" ht="13.5" customHeight="1" x14ac:dyDescent="0.2">
      <c r="A161" s="72"/>
      <c r="B161" s="73"/>
      <c r="C161" s="77"/>
      <c r="D161" s="322" t="s">
        <v>247</v>
      </c>
      <c r="E161" s="331" t="s">
        <v>254</v>
      </c>
      <c r="F161" s="331"/>
      <c r="G161" s="331"/>
      <c r="H161" s="331"/>
      <c r="I161" s="331"/>
      <c r="J161" s="331"/>
      <c r="K161" s="331"/>
      <c r="L161" s="331"/>
      <c r="M161" s="331"/>
      <c r="N161" s="331"/>
      <c r="O161" s="331"/>
      <c r="P161" s="331"/>
      <c r="Q161" s="331"/>
      <c r="R161" s="331"/>
      <c r="S161" s="331"/>
      <c r="T161" s="331"/>
      <c r="U161" s="331"/>
      <c r="V161" s="331"/>
      <c r="W161" s="331"/>
      <c r="X161" s="331"/>
      <c r="Y161" s="331"/>
      <c r="Z161" s="331"/>
      <c r="AA161" s="331"/>
      <c r="AB161" s="331"/>
      <c r="AC161" s="331"/>
      <c r="AD161" s="331"/>
      <c r="AE161" s="331"/>
      <c r="AF161" s="331"/>
      <c r="AG161" s="331"/>
      <c r="AH161" s="331"/>
      <c r="AI161" s="331"/>
      <c r="AJ161" s="331"/>
      <c r="AK161" s="331"/>
      <c r="AL161" s="331"/>
      <c r="AM161" s="331"/>
      <c r="AN161" s="331"/>
      <c r="AO161" s="331"/>
      <c r="AP161" s="331"/>
      <c r="AQ161" s="331"/>
      <c r="AR161" s="331"/>
      <c r="AS161" s="331"/>
      <c r="AT161" s="331"/>
      <c r="AU161" s="331"/>
      <c r="AV161" s="331"/>
      <c r="AW161" s="331"/>
      <c r="AX161" s="331"/>
      <c r="AY161" s="331"/>
      <c r="AZ161" s="331"/>
      <c r="BA161" s="331"/>
      <c r="BB161" s="331"/>
      <c r="BC161" s="331"/>
      <c r="BD161" s="331"/>
      <c r="BE161" s="331"/>
      <c r="BF161" s="331"/>
      <c r="BG161" s="331"/>
      <c r="BH161" s="331"/>
      <c r="BI161" s="331"/>
      <c r="BJ161" s="331"/>
      <c r="BK161" s="331"/>
      <c r="BL161" s="331"/>
      <c r="BM161" s="331"/>
      <c r="BN161" s="331"/>
      <c r="BO161" s="331"/>
      <c r="BP161" s="331"/>
      <c r="BQ161" s="331"/>
      <c r="BR161" s="84"/>
      <c r="BS161" s="84"/>
      <c r="BT161" s="84"/>
      <c r="BU161" s="84"/>
      <c r="BV161" s="85"/>
    </row>
    <row r="162" spans="1:74" ht="13.5" customHeight="1" x14ac:dyDescent="0.2">
      <c r="A162" s="72"/>
      <c r="B162" s="73"/>
      <c r="C162" s="320"/>
      <c r="D162" s="322" t="s">
        <v>247</v>
      </c>
      <c r="E162" s="331" t="s">
        <v>255</v>
      </c>
      <c r="F162" s="331"/>
      <c r="G162" s="331"/>
      <c r="H162" s="331"/>
      <c r="I162" s="331"/>
      <c r="J162" s="331"/>
      <c r="K162" s="331"/>
      <c r="L162" s="331"/>
      <c r="M162" s="331"/>
      <c r="N162" s="331"/>
      <c r="O162" s="331"/>
      <c r="P162" s="331"/>
      <c r="Q162" s="331"/>
      <c r="R162" s="331"/>
      <c r="S162" s="331"/>
      <c r="T162" s="331"/>
      <c r="U162" s="331"/>
      <c r="V162" s="331"/>
      <c r="W162" s="331"/>
      <c r="X162" s="331"/>
      <c r="Y162" s="331"/>
      <c r="Z162" s="331"/>
      <c r="AA162" s="331"/>
      <c r="AB162" s="331"/>
      <c r="AC162" s="331"/>
      <c r="AD162" s="331"/>
      <c r="AE162" s="331"/>
      <c r="AF162" s="331"/>
      <c r="AG162" s="331"/>
      <c r="AH162" s="331"/>
      <c r="AI162" s="331"/>
      <c r="AJ162" s="331"/>
      <c r="AK162" s="331"/>
      <c r="AL162" s="331"/>
      <c r="AM162" s="331"/>
      <c r="AN162" s="331"/>
      <c r="AO162" s="331"/>
      <c r="AP162" s="331"/>
      <c r="AQ162" s="331"/>
      <c r="AR162" s="331"/>
      <c r="AS162" s="331"/>
      <c r="AT162" s="331"/>
      <c r="AU162" s="331"/>
      <c r="AV162" s="331"/>
      <c r="AW162" s="331"/>
      <c r="AX162" s="331"/>
      <c r="AY162" s="331"/>
      <c r="AZ162" s="331"/>
      <c r="BA162" s="331"/>
      <c r="BB162" s="331"/>
      <c r="BC162" s="331"/>
      <c r="BD162" s="331"/>
      <c r="BE162" s="331"/>
      <c r="BF162" s="331"/>
      <c r="BG162" s="331"/>
      <c r="BH162" s="331"/>
      <c r="BI162" s="331"/>
      <c r="BJ162" s="331"/>
      <c r="BK162" s="331"/>
      <c r="BL162" s="331"/>
      <c r="BM162" s="331"/>
      <c r="BN162" s="331"/>
      <c r="BO162" s="331"/>
      <c r="BP162" s="331"/>
      <c r="BQ162" s="331"/>
      <c r="BR162" s="84"/>
      <c r="BS162" s="84"/>
      <c r="BT162" s="84"/>
      <c r="BU162" s="84"/>
      <c r="BV162" s="85"/>
    </row>
    <row r="163" spans="1:74" ht="13.5" customHeight="1" x14ac:dyDescent="0.2">
      <c r="A163" s="72"/>
      <c r="B163" s="73"/>
      <c r="C163" s="320"/>
      <c r="D163" s="322" t="s">
        <v>247</v>
      </c>
      <c r="E163" s="331" t="s">
        <v>256</v>
      </c>
      <c r="F163" s="331"/>
      <c r="G163" s="331"/>
      <c r="H163" s="331"/>
      <c r="I163" s="331"/>
      <c r="J163" s="331"/>
      <c r="K163" s="331"/>
      <c r="L163" s="331"/>
      <c r="M163" s="331"/>
      <c r="N163" s="331"/>
      <c r="O163" s="331"/>
      <c r="P163" s="331"/>
      <c r="Q163" s="331"/>
      <c r="R163" s="331"/>
      <c r="S163" s="331"/>
      <c r="T163" s="331"/>
      <c r="U163" s="331"/>
      <c r="V163" s="331"/>
      <c r="W163" s="331"/>
      <c r="X163" s="331"/>
      <c r="Y163" s="331"/>
      <c r="Z163" s="331"/>
      <c r="AA163" s="331"/>
      <c r="AB163" s="331"/>
      <c r="AC163" s="331"/>
      <c r="AD163" s="331"/>
      <c r="AE163" s="331"/>
      <c r="AF163" s="331"/>
      <c r="AG163" s="331"/>
      <c r="AH163" s="331"/>
      <c r="AI163" s="331"/>
      <c r="AJ163" s="331"/>
      <c r="AK163" s="331"/>
      <c r="AL163" s="331"/>
      <c r="AM163" s="331"/>
      <c r="AN163" s="331"/>
      <c r="AO163" s="331"/>
      <c r="AP163" s="331"/>
      <c r="AQ163" s="331"/>
      <c r="AR163" s="331"/>
      <c r="AS163" s="331"/>
      <c r="AT163" s="331"/>
      <c r="AU163" s="331"/>
      <c r="AV163" s="331"/>
      <c r="AW163" s="331"/>
      <c r="AX163" s="331"/>
      <c r="AY163" s="331"/>
      <c r="AZ163" s="331"/>
      <c r="BA163" s="331"/>
      <c r="BB163" s="331"/>
      <c r="BC163" s="331"/>
      <c r="BD163" s="331"/>
      <c r="BE163" s="331"/>
      <c r="BF163" s="331"/>
      <c r="BG163" s="331"/>
      <c r="BH163" s="331"/>
      <c r="BI163" s="331"/>
      <c r="BJ163" s="331"/>
      <c r="BK163" s="331"/>
      <c r="BL163" s="331"/>
      <c r="BM163" s="331"/>
      <c r="BN163" s="331"/>
      <c r="BO163" s="331"/>
      <c r="BP163" s="331"/>
      <c r="BQ163" s="331"/>
      <c r="BR163" s="84"/>
      <c r="BS163" s="84"/>
      <c r="BT163" s="84"/>
      <c r="BU163" s="84"/>
      <c r="BV163" s="85"/>
    </row>
    <row r="164" spans="1:74" ht="13.5" customHeight="1" x14ac:dyDescent="0.2">
      <c r="A164" s="72"/>
      <c r="B164" s="73"/>
      <c r="C164" s="320"/>
      <c r="D164" s="322" t="s">
        <v>247</v>
      </c>
      <c r="E164" s="331" t="s">
        <v>259</v>
      </c>
      <c r="F164" s="331"/>
      <c r="G164" s="331"/>
      <c r="H164" s="331"/>
      <c r="I164" s="331"/>
      <c r="J164" s="331"/>
      <c r="K164" s="331"/>
      <c r="L164" s="331"/>
      <c r="M164" s="331"/>
      <c r="N164" s="331"/>
      <c r="O164" s="331"/>
      <c r="P164" s="331"/>
      <c r="Q164" s="331"/>
      <c r="R164" s="331"/>
      <c r="S164" s="331"/>
      <c r="T164" s="331"/>
      <c r="U164" s="331"/>
      <c r="V164" s="331"/>
      <c r="W164" s="331"/>
      <c r="X164" s="331"/>
      <c r="Y164" s="331"/>
      <c r="Z164" s="331"/>
      <c r="AA164" s="331"/>
      <c r="AB164" s="331"/>
      <c r="AC164" s="331"/>
      <c r="AD164" s="331"/>
      <c r="AE164" s="331"/>
      <c r="AF164" s="331"/>
      <c r="AG164" s="331"/>
      <c r="AH164" s="331"/>
      <c r="AI164" s="331"/>
      <c r="AJ164" s="331"/>
      <c r="AK164" s="331"/>
      <c r="AL164" s="331"/>
      <c r="AM164" s="331"/>
      <c r="AN164" s="331"/>
      <c r="AO164" s="331"/>
      <c r="AP164" s="331"/>
      <c r="AQ164" s="331"/>
      <c r="AR164" s="331"/>
      <c r="AS164" s="331"/>
      <c r="AT164" s="331"/>
      <c r="AU164" s="331"/>
      <c r="AV164" s="331"/>
      <c r="AW164" s="331"/>
      <c r="AX164" s="331"/>
      <c r="AY164" s="331"/>
      <c r="AZ164" s="331"/>
      <c r="BA164" s="331"/>
      <c r="BB164" s="331"/>
      <c r="BC164" s="331"/>
      <c r="BD164" s="331"/>
      <c r="BE164" s="331"/>
      <c r="BF164" s="331"/>
      <c r="BG164" s="331"/>
      <c r="BH164" s="331"/>
      <c r="BI164" s="331"/>
      <c r="BJ164" s="331"/>
      <c r="BK164" s="331"/>
      <c r="BL164" s="331"/>
      <c r="BM164" s="331"/>
      <c r="BN164" s="331"/>
      <c r="BO164" s="331"/>
      <c r="BP164" s="331"/>
      <c r="BQ164" s="331"/>
      <c r="BR164" s="84"/>
      <c r="BS164" s="84"/>
      <c r="BT164" s="84"/>
      <c r="BU164" s="84"/>
      <c r="BV164" s="85"/>
    </row>
    <row r="165" spans="1:74" ht="13.5" customHeight="1" x14ac:dyDescent="0.2">
      <c r="A165" s="72"/>
      <c r="B165" s="73"/>
      <c r="C165" s="320"/>
      <c r="D165" s="322" t="s">
        <v>247</v>
      </c>
      <c r="E165" s="331" t="s">
        <v>258</v>
      </c>
      <c r="F165" s="331"/>
      <c r="G165" s="331"/>
      <c r="H165" s="331"/>
      <c r="I165" s="331"/>
      <c r="J165" s="331"/>
      <c r="K165" s="331"/>
      <c r="L165" s="331"/>
      <c r="M165" s="331"/>
      <c r="N165" s="331"/>
      <c r="O165" s="331"/>
      <c r="P165" s="331"/>
      <c r="Q165" s="331"/>
      <c r="R165" s="331"/>
      <c r="S165" s="331"/>
      <c r="T165" s="331"/>
      <c r="U165" s="331"/>
      <c r="V165" s="331"/>
      <c r="W165" s="331"/>
      <c r="X165" s="331"/>
      <c r="Y165" s="331"/>
      <c r="Z165" s="331"/>
      <c r="AA165" s="331"/>
      <c r="AB165" s="331"/>
      <c r="AC165" s="331"/>
      <c r="AD165" s="331"/>
      <c r="AE165" s="331"/>
      <c r="AF165" s="331"/>
      <c r="AG165" s="331"/>
      <c r="AH165" s="331"/>
      <c r="AI165" s="331"/>
      <c r="AJ165" s="331"/>
      <c r="AK165" s="331"/>
      <c r="AL165" s="331"/>
      <c r="AM165" s="331"/>
      <c r="AN165" s="331"/>
      <c r="AO165" s="331"/>
      <c r="AP165" s="331"/>
      <c r="AQ165" s="331"/>
      <c r="AR165" s="331"/>
      <c r="AS165" s="331"/>
      <c r="AT165" s="331"/>
      <c r="AU165" s="331"/>
      <c r="AV165" s="331"/>
      <c r="AW165" s="331"/>
      <c r="AX165" s="331"/>
      <c r="AY165" s="331"/>
      <c r="AZ165" s="331"/>
      <c r="BA165" s="331"/>
      <c r="BB165" s="331"/>
      <c r="BC165" s="331"/>
      <c r="BD165" s="331"/>
      <c r="BE165" s="331"/>
      <c r="BF165" s="331"/>
      <c r="BG165" s="331"/>
      <c r="BH165" s="331"/>
      <c r="BI165" s="331"/>
      <c r="BJ165" s="331"/>
      <c r="BK165" s="331"/>
      <c r="BL165" s="331"/>
      <c r="BM165" s="331"/>
      <c r="BN165" s="331"/>
      <c r="BO165" s="331"/>
      <c r="BP165" s="331"/>
      <c r="BQ165" s="331"/>
      <c r="BR165" s="84"/>
      <c r="BS165" s="84"/>
      <c r="BT165" s="84"/>
      <c r="BU165" s="84"/>
      <c r="BV165" s="85"/>
    </row>
    <row r="166" spans="1:74" ht="13.5" customHeight="1" x14ac:dyDescent="0.2">
      <c r="A166" s="72"/>
      <c r="B166" s="73"/>
      <c r="C166" s="320"/>
      <c r="D166" s="322" t="s">
        <v>247</v>
      </c>
      <c r="E166" s="331" t="s">
        <v>257</v>
      </c>
      <c r="F166" s="331"/>
      <c r="G166" s="331"/>
      <c r="H166" s="331"/>
      <c r="I166" s="331"/>
      <c r="J166" s="331"/>
      <c r="K166" s="331"/>
      <c r="L166" s="331"/>
      <c r="M166" s="331"/>
      <c r="N166" s="331"/>
      <c r="O166" s="331"/>
      <c r="P166" s="331"/>
      <c r="Q166" s="331"/>
      <c r="R166" s="331"/>
      <c r="S166" s="331"/>
      <c r="T166" s="331"/>
      <c r="U166" s="331"/>
      <c r="V166" s="331"/>
      <c r="W166" s="331"/>
      <c r="X166" s="331"/>
      <c r="Y166" s="331"/>
      <c r="Z166" s="331"/>
      <c r="AA166" s="331"/>
      <c r="AB166" s="331"/>
      <c r="AC166" s="331"/>
      <c r="AD166" s="331"/>
      <c r="AE166" s="331"/>
      <c r="AF166" s="331"/>
      <c r="AG166" s="331"/>
      <c r="AH166" s="331"/>
      <c r="AI166" s="331"/>
      <c r="AJ166" s="331"/>
      <c r="AK166" s="331"/>
      <c r="AL166" s="331"/>
      <c r="AM166" s="331"/>
      <c r="AN166" s="331"/>
      <c r="AO166" s="331"/>
      <c r="AP166" s="331"/>
      <c r="AQ166" s="331"/>
      <c r="AR166" s="331"/>
      <c r="AS166" s="331"/>
      <c r="AT166" s="331"/>
      <c r="AU166" s="331"/>
      <c r="AV166" s="331"/>
      <c r="AW166" s="331"/>
      <c r="AX166" s="331"/>
      <c r="AY166" s="331"/>
      <c r="AZ166" s="331"/>
      <c r="BA166" s="331"/>
      <c r="BB166" s="331"/>
      <c r="BC166" s="331"/>
      <c r="BD166" s="331"/>
      <c r="BE166" s="331"/>
      <c r="BF166" s="331"/>
      <c r="BG166" s="331"/>
      <c r="BH166" s="331"/>
      <c r="BI166" s="331"/>
      <c r="BJ166" s="331"/>
      <c r="BK166" s="331"/>
      <c r="BL166" s="331"/>
      <c r="BM166" s="331"/>
      <c r="BN166" s="331"/>
      <c r="BO166" s="331"/>
      <c r="BP166" s="331"/>
      <c r="BQ166" s="331"/>
      <c r="BR166" s="84"/>
      <c r="BS166" s="84"/>
      <c r="BT166" s="84"/>
      <c r="BU166" s="84"/>
      <c r="BV166" s="85"/>
    </row>
    <row r="167" spans="1:74" ht="13.5" customHeight="1" x14ac:dyDescent="0.2">
      <c r="A167" s="72"/>
      <c r="B167" s="73"/>
      <c r="C167" s="320"/>
      <c r="D167" s="322" t="s">
        <v>247</v>
      </c>
      <c r="E167" s="331" t="s">
        <v>260</v>
      </c>
      <c r="F167" s="331"/>
      <c r="G167" s="331"/>
      <c r="H167" s="331"/>
      <c r="I167" s="331"/>
      <c r="J167" s="331"/>
      <c r="K167" s="331"/>
      <c r="L167" s="331"/>
      <c r="M167" s="331"/>
      <c r="N167" s="331"/>
      <c r="O167" s="331"/>
      <c r="P167" s="331"/>
      <c r="Q167" s="331"/>
      <c r="R167" s="331"/>
      <c r="S167" s="331"/>
      <c r="T167" s="331"/>
      <c r="U167" s="331"/>
      <c r="V167" s="331"/>
      <c r="W167" s="331"/>
      <c r="X167" s="331"/>
      <c r="Y167" s="331"/>
      <c r="Z167" s="331"/>
      <c r="AA167" s="331"/>
      <c r="AB167" s="331"/>
      <c r="AC167" s="331"/>
      <c r="AD167" s="331"/>
      <c r="AE167" s="331"/>
      <c r="AF167" s="331"/>
      <c r="AG167" s="331"/>
      <c r="AH167" s="331"/>
      <c r="AI167" s="331"/>
      <c r="AJ167" s="331"/>
      <c r="AK167" s="331"/>
      <c r="AL167" s="331"/>
      <c r="AM167" s="331"/>
      <c r="AN167" s="331"/>
      <c r="AO167" s="331"/>
      <c r="AP167" s="331"/>
      <c r="AQ167" s="331"/>
      <c r="AR167" s="331"/>
      <c r="AS167" s="331"/>
      <c r="AT167" s="331"/>
      <c r="AU167" s="331"/>
      <c r="AV167" s="331"/>
      <c r="AW167" s="331"/>
      <c r="AX167" s="331"/>
      <c r="AY167" s="331"/>
      <c r="AZ167" s="331"/>
      <c r="BA167" s="331"/>
      <c r="BB167" s="331"/>
      <c r="BC167" s="331"/>
      <c r="BD167" s="331"/>
      <c r="BE167" s="331"/>
      <c r="BF167" s="331"/>
      <c r="BG167" s="331"/>
      <c r="BH167" s="331"/>
      <c r="BI167" s="331"/>
      <c r="BJ167" s="331"/>
      <c r="BK167" s="331"/>
      <c r="BL167" s="331"/>
      <c r="BM167" s="331"/>
      <c r="BN167" s="331"/>
      <c r="BO167" s="331"/>
      <c r="BP167" s="331"/>
      <c r="BQ167" s="331"/>
      <c r="BR167" s="84"/>
      <c r="BS167" s="84"/>
      <c r="BT167" s="84"/>
      <c r="BU167" s="84"/>
      <c r="BV167" s="85"/>
    </row>
    <row r="168" spans="1:74" ht="13.5" customHeight="1" x14ac:dyDescent="0.2">
      <c r="A168" s="72"/>
      <c r="B168" s="73"/>
      <c r="C168" s="320"/>
      <c r="D168" s="322" t="s">
        <v>247</v>
      </c>
      <c r="E168" s="331" t="s">
        <v>261</v>
      </c>
      <c r="F168" s="331"/>
      <c r="G168" s="331"/>
      <c r="H168" s="331"/>
      <c r="I168" s="331"/>
      <c r="J168" s="331"/>
      <c r="K168" s="331"/>
      <c r="L168" s="331"/>
      <c r="M168" s="331"/>
      <c r="N168" s="331"/>
      <c r="O168" s="331"/>
      <c r="P168" s="331"/>
      <c r="Q168" s="331"/>
      <c r="R168" s="331"/>
      <c r="S168" s="331"/>
      <c r="T168" s="331"/>
      <c r="U168" s="331"/>
      <c r="V168" s="331"/>
      <c r="W168" s="331"/>
      <c r="X168" s="331"/>
      <c r="Y168" s="331"/>
      <c r="Z168" s="331"/>
      <c r="AA168" s="331"/>
      <c r="AB168" s="331"/>
      <c r="AC168" s="331"/>
      <c r="AD168" s="331"/>
      <c r="AE168" s="331"/>
      <c r="AF168" s="331"/>
      <c r="AG168" s="331"/>
      <c r="AH168" s="331"/>
      <c r="AI168" s="331"/>
      <c r="AJ168" s="331"/>
      <c r="AK168" s="331"/>
      <c r="AL168" s="331"/>
      <c r="AM168" s="331"/>
      <c r="AN168" s="331"/>
      <c r="AO168" s="331"/>
      <c r="AP168" s="331"/>
      <c r="AQ168" s="331"/>
      <c r="AR168" s="331"/>
      <c r="AS168" s="331"/>
      <c r="AT168" s="331"/>
      <c r="AU168" s="331"/>
      <c r="AV168" s="331"/>
      <c r="AW168" s="331"/>
      <c r="AX168" s="331"/>
      <c r="AY168" s="331"/>
      <c r="AZ168" s="331"/>
      <c r="BA168" s="331"/>
      <c r="BB168" s="331"/>
      <c r="BC168" s="331"/>
      <c r="BD168" s="331"/>
      <c r="BE168" s="331"/>
      <c r="BF168" s="331"/>
      <c r="BG168" s="331"/>
      <c r="BH168" s="331"/>
      <c r="BI168" s="331"/>
      <c r="BJ168" s="331"/>
      <c r="BK168" s="331"/>
      <c r="BL168" s="331"/>
      <c r="BM168" s="331"/>
      <c r="BN168" s="331"/>
      <c r="BO168" s="331"/>
      <c r="BP168" s="331"/>
      <c r="BQ168" s="331"/>
      <c r="BR168" s="84"/>
      <c r="BS168" s="84"/>
      <c r="BT168" s="84"/>
      <c r="BU168" s="84"/>
      <c r="BV168" s="85"/>
    </row>
    <row r="169" spans="1:74" ht="13.5" customHeight="1" x14ac:dyDescent="0.2">
      <c r="A169" s="72"/>
      <c r="B169" s="73"/>
      <c r="C169" s="320"/>
      <c r="D169" s="322" t="s">
        <v>247</v>
      </c>
      <c r="E169" s="331" t="s">
        <v>262</v>
      </c>
      <c r="F169" s="331"/>
      <c r="G169" s="331"/>
      <c r="H169" s="331"/>
      <c r="I169" s="331"/>
      <c r="J169" s="331"/>
      <c r="K169" s="331"/>
      <c r="L169" s="331"/>
      <c r="M169" s="331"/>
      <c r="N169" s="331"/>
      <c r="O169" s="331"/>
      <c r="P169" s="331"/>
      <c r="Q169" s="331"/>
      <c r="R169" s="331"/>
      <c r="S169" s="331"/>
      <c r="T169" s="331"/>
      <c r="U169" s="331"/>
      <c r="V169" s="331"/>
      <c r="W169" s="331"/>
      <c r="X169" s="331"/>
      <c r="Y169" s="331"/>
      <c r="Z169" s="331"/>
      <c r="AA169" s="331"/>
      <c r="AB169" s="331"/>
      <c r="AC169" s="331"/>
      <c r="AD169" s="331"/>
      <c r="AE169" s="331"/>
      <c r="AF169" s="331"/>
      <c r="AG169" s="331"/>
      <c r="AH169" s="331"/>
      <c r="AI169" s="331"/>
      <c r="AJ169" s="331"/>
      <c r="AK169" s="331"/>
      <c r="AL169" s="331"/>
      <c r="AM169" s="331"/>
      <c r="AN169" s="331"/>
      <c r="AO169" s="331"/>
      <c r="AP169" s="331"/>
      <c r="AQ169" s="331"/>
      <c r="AR169" s="331"/>
      <c r="AS169" s="331"/>
      <c r="AT169" s="331"/>
      <c r="AU169" s="331"/>
      <c r="AV169" s="331"/>
      <c r="AW169" s="331"/>
      <c r="AX169" s="331"/>
      <c r="AY169" s="331"/>
      <c r="AZ169" s="331"/>
      <c r="BA169" s="331"/>
      <c r="BB169" s="331"/>
      <c r="BC169" s="331"/>
      <c r="BD169" s="331"/>
      <c r="BE169" s="331"/>
      <c r="BF169" s="331"/>
      <c r="BG169" s="331"/>
      <c r="BH169" s="331"/>
      <c r="BI169" s="331"/>
      <c r="BJ169" s="331"/>
      <c r="BK169" s="331"/>
      <c r="BL169" s="331"/>
      <c r="BM169" s="331"/>
      <c r="BN169" s="331"/>
      <c r="BO169" s="331"/>
      <c r="BP169" s="331"/>
      <c r="BQ169" s="331"/>
      <c r="BR169" s="84"/>
      <c r="BS169" s="84"/>
      <c r="BT169" s="84"/>
      <c r="BU169" s="84"/>
      <c r="BV169" s="85"/>
    </row>
    <row r="170" spans="1:74" ht="13.5" customHeight="1" x14ac:dyDescent="0.2">
      <c r="A170" s="72"/>
      <c r="B170" s="73"/>
      <c r="C170" s="320"/>
      <c r="D170" s="322" t="s">
        <v>247</v>
      </c>
      <c r="E170" s="331" t="s">
        <v>263</v>
      </c>
      <c r="F170" s="331"/>
      <c r="G170" s="331"/>
      <c r="H170" s="331"/>
      <c r="I170" s="331"/>
      <c r="J170" s="331"/>
      <c r="K170" s="331"/>
      <c r="L170" s="331"/>
      <c r="M170" s="331"/>
      <c r="N170" s="331"/>
      <c r="O170" s="331"/>
      <c r="P170" s="331"/>
      <c r="Q170" s="331"/>
      <c r="R170" s="331"/>
      <c r="S170" s="331"/>
      <c r="T170" s="331"/>
      <c r="U170" s="331"/>
      <c r="V170" s="331"/>
      <c r="W170" s="331"/>
      <c r="X170" s="331"/>
      <c r="Y170" s="331"/>
      <c r="Z170" s="331"/>
      <c r="AA170" s="331"/>
      <c r="AB170" s="331"/>
      <c r="AC170" s="331"/>
      <c r="AD170" s="331"/>
      <c r="AE170" s="331"/>
      <c r="AF170" s="331"/>
      <c r="AG170" s="331"/>
      <c r="AH170" s="331"/>
      <c r="AI170" s="331"/>
      <c r="AJ170" s="331"/>
      <c r="AK170" s="331"/>
      <c r="AL170" s="331"/>
      <c r="AM170" s="331"/>
      <c r="AN170" s="331"/>
      <c r="AO170" s="331"/>
      <c r="AP170" s="331"/>
      <c r="AQ170" s="331"/>
      <c r="AR170" s="331"/>
      <c r="AS170" s="331"/>
      <c r="AT170" s="331"/>
      <c r="AU170" s="331"/>
      <c r="AV170" s="331"/>
      <c r="AW170" s="331"/>
      <c r="AX170" s="331"/>
      <c r="AY170" s="331"/>
      <c r="AZ170" s="331"/>
      <c r="BA170" s="331"/>
      <c r="BB170" s="331"/>
      <c r="BC170" s="331"/>
      <c r="BD170" s="331"/>
      <c r="BE170" s="331"/>
      <c r="BF170" s="331"/>
      <c r="BG170" s="331"/>
      <c r="BH170" s="331"/>
      <c r="BI170" s="331"/>
      <c r="BJ170" s="331"/>
      <c r="BK170" s="331"/>
      <c r="BL170" s="331"/>
      <c r="BM170" s="331"/>
      <c r="BN170" s="331"/>
      <c r="BO170" s="331"/>
      <c r="BP170" s="331"/>
      <c r="BQ170" s="331"/>
      <c r="BR170" s="84"/>
      <c r="BS170" s="84"/>
      <c r="BT170" s="84"/>
      <c r="BU170" s="84"/>
      <c r="BV170" s="85"/>
    </row>
    <row r="171" spans="1:74" ht="13.5" customHeight="1" x14ac:dyDescent="0.2">
      <c r="A171" s="72"/>
      <c r="B171" s="73"/>
      <c r="C171" s="320"/>
      <c r="D171" s="322" t="s">
        <v>247</v>
      </c>
      <c r="E171" s="331" t="s">
        <v>245</v>
      </c>
      <c r="F171" s="331"/>
      <c r="G171" s="331"/>
      <c r="H171" s="331"/>
      <c r="I171" s="331"/>
      <c r="J171" s="331"/>
      <c r="K171" s="331"/>
      <c r="L171" s="331"/>
      <c r="M171" s="331"/>
      <c r="N171" s="331"/>
      <c r="O171" s="331"/>
      <c r="P171" s="331"/>
      <c r="Q171" s="331"/>
      <c r="R171" s="331"/>
      <c r="S171" s="331"/>
      <c r="T171" s="331"/>
      <c r="U171" s="331"/>
      <c r="V171" s="331"/>
      <c r="W171" s="331"/>
      <c r="X171" s="331"/>
      <c r="Y171" s="331"/>
      <c r="Z171" s="331"/>
      <c r="AA171" s="331"/>
      <c r="AB171" s="331"/>
      <c r="AC171" s="331"/>
      <c r="AD171" s="331"/>
      <c r="AE171" s="331"/>
      <c r="AF171" s="331"/>
      <c r="AG171" s="331"/>
      <c r="AH171" s="331"/>
      <c r="AI171" s="331"/>
      <c r="AJ171" s="331"/>
      <c r="AK171" s="331"/>
      <c r="AL171" s="331"/>
      <c r="AM171" s="331"/>
      <c r="AN171" s="331"/>
      <c r="AO171" s="331"/>
      <c r="AP171" s="331"/>
      <c r="AQ171" s="331"/>
      <c r="AR171" s="331"/>
      <c r="AS171" s="331"/>
      <c r="AT171" s="331"/>
      <c r="AU171" s="331"/>
      <c r="AV171" s="331"/>
      <c r="AW171" s="331"/>
      <c r="AX171" s="331"/>
      <c r="AY171" s="331"/>
      <c r="AZ171" s="331"/>
      <c r="BA171" s="331"/>
      <c r="BB171" s="331"/>
      <c r="BC171" s="331"/>
      <c r="BD171" s="331"/>
      <c r="BE171" s="331"/>
      <c r="BF171" s="331"/>
      <c r="BG171" s="331"/>
      <c r="BH171" s="331"/>
      <c r="BI171" s="331"/>
      <c r="BJ171" s="331"/>
      <c r="BK171" s="331"/>
      <c r="BL171" s="331"/>
      <c r="BM171" s="331"/>
      <c r="BN171" s="331"/>
      <c r="BO171" s="331"/>
      <c r="BP171" s="331"/>
      <c r="BQ171" s="331"/>
      <c r="BR171" s="84"/>
      <c r="BS171" s="84"/>
      <c r="BT171" s="84"/>
      <c r="BU171" s="84"/>
      <c r="BV171" s="85"/>
    </row>
    <row r="172" spans="1:74" ht="13.5" customHeight="1" thickBot="1" x14ac:dyDescent="0.25">
      <c r="A172" s="72"/>
      <c r="B172" s="80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2"/>
    </row>
    <row r="173" spans="1:74" ht="13.5" customHeight="1" thickBot="1" x14ac:dyDescent="0.25"/>
    <row r="174" spans="1:74" ht="13.5" customHeight="1" x14ac:dyDescent="0.2">
      <c r="A174" s="70">
        <v>4</v>
      </c>
      <c r="B174" s="420" t="s">
        <v>59</v>
      </c>
      <c r="C174" s="421"/>
      <c r="D174" s="421"/>
      <c r="E174" s="421"/>
      <c r="F174" s="421"/>
      <c r="G174" s="421"/>
      <c r="H174" s="421"/>
      <c r="I174" s="421"/>
      <c r="J174" s="421"/>
      <c r="K174" s="421"/>
      <c r="L174" s="421"/>
      <c r="M174" s="421"/>
      <c r="N174" s="421"/>
      <c r="O174" s="421"/>
      <c r="P174" s="421"/>
      <c r="Q174" s="421"/>
      <c r="R174" s="421"/>
      <c r="S174" s="421"/>
      <c r="T174" s="421"/>
      <c r="U174" s="421"/>
      <c r="V174" s="421"/>
      <c r="W174" s="421"/>
      <c r="X174" s="421"/>
      <c r="Y174" s="421"/>
      <c r="Z174" s="421"/>
      <c r="AA174" s="421"/>
      <c r="AB174" s="421"/>
      <c r="AC174" s="421"/>
      <c r="AD174" s="421"/>
      <c r="AE174" s="421"/>
      <c r="AF174" s="421"/>
      <c r="AG174" s="421"/>
      <c r="AH174" s="421"/>
      <c r="AI174" s="421"/>
      <c r="AJ174" s="421"/>
      <c r="AK174" s="421"/>
      <c r="AL174" s="421"/>
      <c r="AM174" s="421"/>
      <c r="AN174" s="421"/>
      <c r="AO174" s="421"/>
      <c r="AP174" s="421"/>
      <c r="AQ174" s="421"/>
      <c r="AR174" s="421"/>
      <c r="AS174" s="421"/>
      <c r="AT174" s="421"/>
      <c r="AU174" s="421"/>
      <c r="AV174" s="421"/>
      <c r="AW174" s="421"/>
      <c r="AX174" s="421"/>
      <c r="AY174" s="421"/>
      <c r="AZ174" s="421"/>
      <c r="BA174" s="421"/>
      <c r="BB174" s="421"/>
      <c r="BC174" s="421"/>
      <c r="BD174" s="421"/>
      <c r="BE174" s="421"/>
      <c r="BF174" s="421"/>
      <c r="BG174" s="421"/>
      <c r="BH174" s="421"/>
      <c r="BI174" s="421"/>
      <c r="BJ174" s="421"/>
      <c r="BK174" s="421"/>
      <c r="BL174" s="421"/>
      <c r="BM174" s="421"/>
      <c r="BN174" s="421"/>
      <c r="BO174" s="421"/>
      <c r="BP174" s="421"/>
      <c r="BQ174" s="421"/>
      <c r="BR174" s="421"/>
      <c r="BS174" s="421"/>
      <c r="BT174" s="421"/>
      <c r="BU174" s="421"/>
      <c r="BV174" s="423"/>
    </row>
    <row r="175" spans="1:74" ht="13.5" customHeight="1" x14ac:dyDescent="0.2">
      <c r="A175" s="72"/>
      <c r="B175" s="73"/>
      <c r="C175" s="74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431" t="s">
        <v>89</v>
      </c>
      <c r="BO175" s="431"/>
      <c r="BP175" s="431"/>
      <c r="BQ175" s="431"/>
      <c r="BR175" s="431"/>
      <c r="BS175" s="431"/>
      <c r="BT175" s="431"/>
      <c r="BU175" s="431"/>
      <c r="BV175" s="76"/>
    </row>
    <row r="176" spans="1:74" ht="13.5" customHeight="1" x14ac:dyDescent="0.2">
      <c r="A176" s="72"/>
      <c r="B176" s="142"/>
      <c r="C176" s="458" t="s">
        <v>61</v>
      </c>
      <c r="D176" s="458"/>
      <c r="E176" s="458"/>
      <c r="F176" s="458"/>
      <c r="G176" s="458"/>
      <c r="H176" s="458"/>
      <c r="I176" s="458"/>
      <c r="J176" s="458"/>
      <c r="K176" s="458"/>
      <c r="L176" s="458"/>
      <c r="M176" s="458"/>
      <c r="N176" s="458"/>
      <c r="O176" s="458"/>
      <c r="P176" s="458"/>
      <c r="Q176" s="458"/>
      <c r="R176" s="458"/>
      <c r="S176" s="458"/>
      <c r="T176" s="458"/>
      <c r="U176" s="458"/>
      <c r="V176" s="458"/>
      <c r="W176" s="458"/>
      <c r="X176" s="458"/>
      <c r="Y176" s="458"/>
      <c r="Z176" s="458"/>
      <c r="AA176" s="458"/>
      <c r="AB176" s="458"/>
      <c r="AC176" s="458"/>
      <c r="AD176" s="458"/>
      <c r="AE176" s="458"/>
      <c r="AF176" s="458"/>
      <c r="AG176" s="458"/>
      <c r="AH176" s="458"/>
      <c r="AI176" s="458"/>
      <c r="AJ176" s="458"/>
      <c r="AK176" s="458"/>
      <c r="AL176" s="458"/>
      <c r="AM176" s="458"/>
      <c r="AN176" s="458"/>
      <c r="AO176" s="458"/>
      <c r="AP176" s="458"/>
      <c r="AQ176" s="458"/>
      <c r="AR176" s="458"/>
      <c r="AS176" s="458"/>
      <c r="AT176" s="144"/>
      <c r="AU176" s="144"/>
      <c r="AV176" s="144"/>
      <c r="AW176" s="144"/>
      <c r="AX176" s="144"/>
      <c r="AY176" s="144"/>
      <c r="AZ176" s="144"/>
      <c r="BA176" s="144"/>
      <c r="BB176" s="144"/>
      <c r="BC176" s="144"/>
      <c r="BD176" s="144"/>
      <c r="BE176" s="144"/>
      <c r="BF176" s="144"/>
      <c r="BG176" s="144"/>
      <c r="BH176" s="144"/>
      <c r="BI176" s="144"/>
      <c r="BJ176" s="144"/>
      <c r="BK176" s="144"/>
      <c r="BL176" s="144"/>
      <c r="BM176" s="144"/>
      <c r="BN176" s="144"/>
      <c r="BO176" s="144"/>
      <c r="BP176" s="144"/>
      <c r="BQ176" s="144"/>
      <c r="BR176" s="144"/>
      <c r="BS176" s="144"/>
      <c r="BT176" s="144"/>
      <c r="BU176" s="144"/>
      <c r="BV176" s="145"/>
    </row>
    <row r="177" spans="1:74" ht="13.5" customHeight="1" x14ac:dyDescent="0.2">
      <c r="A177" s="72"/>
      <c r="B177" s="73"/>
      <c r="C177" s="77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5"/>
    </row>
    <row r="178" spans="1:74" ht="13.5" customHeight="1" x14ac:dyDescent="0.2">
      <c r="A178" s="72"/>
      <c r="B178" s="73"/>
      <c r="C178" s="77"/>
      <c r="D178" s="84"/>
      <c r="E178" s="475" t="s">
        <v>72</v>
      </c>
      <c r="F178" s="475"/>
      <c r="G178" s="475"/>
      <c r="H178" s="475"/>
      <c r="I178" s="475"/>
      <c r="J178" s="475"/>
      <c r="K178" s="475"/>
      <c r="L178" s="475"/>
      <c r="M178" s="475"/>
      <c r="N178" s="475"/>
      <c r="O178" s="475"/>
      <c r="P178" s="475"/>
      <c r="Q178" s="475"/>
      <c r="R178" s="475"/>
      <c r="S178" s="475"/>
      <c r="T178" s="475"/>
      <c r="U178" s="475"/>
      <c r="V178" s="475"/>
      <c r="W178" s="475"/>
      <c r="X178" s="475"/>
      <c r="Y178" s="475"/>
      <c r="Z178" s="475"/>
      <c r="AA178" s="475"/>
      <c r="AB178" s="475"/>
      <c r="AC178" s="475"/>
      <c r="AD178" s="475"/>
      <c r="AE178" s="475"/>
      <c r="AF178" s="475"/>
      <c r="AG178" s="475"/>
      <c r="AH178" s="475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5"/>
    </row>
    <row r="179" spans="1:74" ht="13.5" customHeight="1" x14ac:dyDescent="0.2">
      <c r="A179" s="72"/>
      <c r="B179" s="73"/>
      <c r="C179" s="77"/>
      <c r="D179" s="84"/>
      <c r="E179" s="477" t="s">
        <v>73</v>
      </c>
      <c r="F179" s="477"/>
      <c r="G179" s="477"/>
      <c r="H179" s="477"/>
      <c r="I179" s="477"/>
      <c r="J179" s="477"/>
      <c r="K179" s="477"/>
      <c r="L179" s="477"/>
      <c r="M179" s="477"/>
      <c r="N179" s="477"/>
      <c r="O179" s="477"/>
      <c r="P179" s="477"/>
      <c r="Q179" s="477"/>
      <c r="R179" s="477"/>
      <c r="S179" s="477"/>
      <c r="T179" s="477"/>
      <c r="U179" s="477"/>
      <c r="V179" s="477"/>
      <c r="W179" s="477"/>
      <c r="X179" s="477"/>
      <c r="Y179" s="477"/>
      <c r="Z179" s="477"/>
      <c r="AA179" s="477"/>
      <c r="AB179" s="477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5"/>
    </row>
    <row r="180" spans="1:74" ht="13.5" customHeight="1" x14ac:dyDescent="0.2">
      <c r="A180" s="72"/>
      <c r="B180" s="73"/>
      <c r="C180" s="77"/>
      <c r="D180" s="84"/>
      <c r="E180" s="477" t="s">
        <v>74</v>
      </c>
      <c r="F180" s="477"/>
      <c r="G180" s="477"/>
      <c r="H180" s="477"/>
      <c r="I180" s="477"/>
      <c r="J180" s="477"/>
      <c r="K180" s="477"/>
      <c r="L180" s="477"/>
      <c r="M180" s="477"/>
      <c r="N180" s="477"/>
      <c r="O180" s="477"/>
      <c r="P180" s="477"/>
      <c r="Q180" s="477"/>
      <c r="R180" s="477"/>
      <c r="S180" s="477"/>
      <c r="T180" s="477"/>
      <c r="U180" s="477"/>
      <c r="V180" s="477"/>
      <c r="W180" s="477"/>
      <c r="X180" s="477"/>
      <c r="Y180" s="477"/>
      <c r="Z180" s="477"/>
      <c r="AA180" s="477"/>
      <c r="AB180" s="477"/>
      <c r="AC180" s="477"/>
      <c r="AD180" s="477"/>
      <c r="AE180" s="477"/>
      <c r="AF180" s="477"/>
      <c r="AG180" s="477"/>
      <c r="AH180" s="477"/>
      <c r="AI180" s="477"/>
      <c r="AJ180" s="477"/>
      <c r="AK180" s="477"/>
      <c r="AL180" s="477"/>
      <c r="AM180" s="477"/>
      <c r="AN180" s="477"/>
      <c r="AO180" s="477"/>
      <c r="AP180" s="477"/>
      <c r="AQ180" s="477"/>
      <c r="AR180" s="477"/>
      <c r="AS180" s="477"/>
      <c r="AT180" s="477"/>
      <c r="AU180" s="477"/>
      <c r="AV180" s="477"/>
      <c r="AW180" s="477"/>
      <c r="AX180" s="477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5"/>
    </row>
    <row r="181" spans="1:74" ht="13.5" customHeight="1" x14ac:dyDescent="0.2">
      <c r="A181" s="72"/>
      <c r="B181" s="73"/>
      <c r="C181" s="77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5"/>
    </row>
    <row r="182" spans="1:74" ht="13.5" customHeight="1" x14ac:dyDescent="0.2">
      <c r="A182" s="72"/>
      <c r="B182" s="142"/>
      <c r="C182" s="458" t="s">
        <v>62</v>
      </c>
      <c r="D182" s="458"/>
      <c r="E182" s="458"/>
      <c r="F182" s="458"/>
      <c r="G182" s="458"/>
      <c r="H182" s="458"/>
      <c r="I182" s="458"/>
      <c r="J182" s="458"/>
      <c r="K182" s="458"/>
      <c r="L182" s="458"/>
      <c r="M182" s="458"/>
      <c r="N182" s="458"/>
      <c r="O182" s="458"/>
      <c r="P182" s="458"/>
      <c r="Q182" s="458"/>
      <c r="R182" s="458"/>
      <c r="S182" s="458"/>
      <c r="T182" s="458"/>
      <c r="U182" s="458"/>
      <c r="V182" s="458"/>
      <c r="W182" s="458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144"/>
      <c r="AP182" s="144"/>
      <c r="AQ182" s="144"/>
      <c r="AR182" s="144"/>
      <c r="AS182" s="144"/>
      <c r="AT182" s="144"/>
      <c r="AU182" s="144"/>
      <c r="AV182" s="144"/>
      <c r="AW182" s="144"/>
      <c r="AX182" s="144"/>
      <c r="AY182" s="144"/>
      <c r="AZ182" s="144"/>
      <c r="BA182" s="144"/>
      <c r="BB182" s="144"/>
      <c r="BC182" s="144"/>
      <c r="BD182" s="144"/>
      <c r="BE182" s="144"/>
      <c r="BF182" s="144"/>
      <c r="BG182" s="144"/>
      <c r="BH182" s="144"/>
      <c r="BI182" s="144"/>
      <c r="BJ182" s="144"/>
      <c r="BK182" s="144"/>
      <c r="BL182" s="144"/>
      <c r="BM182" s="144"/>
      <c r="BN182" s="144"/>
      <c r="BO182" s="144"/>
      <c r="BP182" s="144"/>
      <c r="BQ182" s="144"/>
      <c r="BR182" s="144"/>
      <c r="BS182" s="144"/>
      <c r="BT182" s="144"/>
      <c r="BU182" s="144"/>
      <c r="BV182" s="145"/>
    </row>
    <row r="183" spans="1:74" ht="13.5" customHeight="1" x14ac:dyDescent="0.2">
      <c r="A183" s="72"/>
      <c r="B183" s="73"/>
      <c r="C183" s="77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5"/>
    </row>
    <row r="184" spans="1:74" ht="13.5" customHeight="1" x14ac:dyDescent="0.2">
      <c r="A184" s="72"/>
      <c r="B184" s="73"/>
      <c r="C184" s="77"/>
      <c r="D184" s="84"/>
      <c r="E184" s="471" t="s">
        <v>274</v>
      </c>
      <c r="F184" s="471"/>
      <c r="G184" s="471"/>
      <c r="H184" s="471"/>
      <c r="I184" s="471"/>
      <c r="J184" s="471"/>
      <c r="K184" s="471"/>
      <c r="L184" s="471"/>
      <c r="M184" s="471"/>
      <c r="N184" s="471"/>
      <c r="O184" s="471"/>
      <c r="P184" s="471"/>
      <c r="Q184" s="471"/>
      <c r="R184" s="471"/>
      <c r="S184" s="471"/>
      <c r="T184" s="471"/>
      <c r="U184" s="471"/>
      <c r="V184" s="471"/>
      <c r="W184" s="471"/>
      <c r="X184" s="471"/>
      <c r="Y184" s="471"/>
      <c r="Z184" s="471"/>
      <c r="AA184" s="471"/>
      <c r="AB184" s="471"/>
      <c r="AC184" s="471"/>
      <c r="AD184" s="471"/>
      <c r="AE184" s="471"/>
      <c r="AF184" s="471"/>
      <c r="AG184" s="471"/>
      <c r="AH184" s="471"/>
      <c r="AI184" s="471"/>
      <c r="AJ184" s="471"/>
      <c r="AK184" s="471"/>
      <c r="AL184" s="471"/>
      <c r="AM184" s="471"/>
      <c r="AN184" s="471"/>
      <c r="AO184" s="471"/>
      <c r="AP184" s="471"/>
      <c r="AQ184" s="471"/>
      <c r="AR184" s="471"/>
      <c r="AS184" s="471"/>
      <c r="AT184" s="471"/>
      <c r="AU184" s="471"/>
      <c r="AV184" s="471"/>
      <c r="AW184" s="471"/>
      <c r="AX184" s="471"/>
      <c r="AY184" s="471"/>
      <c r="AZ184" s="471"/>
      <c r="BA184" s="471"/>
      <c r="BB184" s="471"/>
      <c r="BC184" s="471"/>
      <c r="BD184" s="471"/>
      <c r="BE184" s="471"/>
      <c r="BF184" s="471"/>
      <c r="BG184" s="471"/>
      <c r="BH184" s="471"/>
      <c r="BI184" s="471"/>
      <c r="BJ184" s="471"/>
      <c r="BK184" s="471"/>
      <c r="BL184" s="471"/>
      <c r="BM184" s="471"/>
      <c r="BN184" s="471"/>
      <c r="BO184" s="471"/>
      <c r="BP184" s="471"/>
      <c r="BQ184" s="471"/>
      <c r="BR184" s="471"/>
      <c r="BS184" s="471"/>
      <c r="BT184" s="471"/>
      <c r="BU184" s="471"/>
      <c r="BV184" s="85"/>
    </row>
    <row r="185" spans="1:74" ht="13.5" customHeight="1" x14ac:dyDescent="0.2">
      <c r="A185" s="72"/>
      <c r="B185" s="73"/>
      <c r="C185" s="123"/>
      <c r="D185" s="84"/>
      <c r="E185" s="471"/>
      <c r="F185" s="471"/>
      <c r="G185" s="471"/>
      <c r="H185" s="471"/>
      <c r="I185" s="471"/>
      <c r="J185" s="471"/>
      <c r="K185" s="471"/>
      <c r="L185" s="471"/>
      <c r="M185" s="471"/>
      <c r="N185" s="471"/>
      <c r="O185" s="471"/>
      <c r="P185" s="471"/>
      <c r="Q185" s="471"/>
      <c r="R185" s="471"/>
      <c r="S185" s="471"/>
      <c r="T185" s="471"/>
      <c r="U185" s="471"/>
      <c r="V185" s="471"/>
      <c r="W185" s="471"/>
      <c r="X185" s="471"/>
      <c r="Y185" s="471"/>
      <c r="Z185" s="471"/>
      <c r="AA185" s="471"/>
      <c r="AB185" s="471"/>
      <c r="AC185" s="471"/>
      <c r="AD185" s="471"/>
      <c r="AE185" s="471"/>
      <c r="AF185" s="471"/>
      <c r="AG185" s="471"/>
      <c r="AH185" s="471"/>
      <c r="AI185" s="471"/>
      <c r="AJ185" s="471"/>
      <c r="AK185" s="471"/>
      <c r="AL185" s="471"/>
      <c r="AM185" s="471"/>
      <c r="AN185" s="471"/>
      <c r="AO185" s="471"/>
      <c r="AP185" s="471"/>
      <c r="AQ185" s="471"/>
      <c r="AR185" s="471"/>
      <c r="AS185" s="471"/>
      <c r="AT185" s="471"/>
      <c r="AU185" s="471"/>
      <c r="AV185" s="471"/>
      <c r="AW185" s="471"/>
      <c r="AX185" s="471"/>
      <c r="AY185" s="471"/>
      <c r="AZ185" s="471"/>
      <c r="BA185" s="471"/>
      <c r="BB185" s="471"/>
      <c r="BC185" s="471"/>
      <c r="BD185" s="471"/>
      <c r="BE185" s="471"/>
      <c r="BF185" s="471"/>
      <c r="BG185" s="471"/>
      <c r="BH185" s="471"/>
      <c r="BI185" s="471"/>
      <c r="BJ185" s="471"/>
      <c r="BK185" s="471"/>
      <c r="BL185" s="471"/>
      <c r="BM185" s="471"/>
      <c r="BN185" s="471"/>
      <c r="BO185" s="471"/>
      <c r="BP185" s="471"/>
      <c r="BQ185" s="471"/>
      <c r="BR185" s="471"/>
      <c r="BS185" s="471"/>
      <c r="BT185" s="471"/>
      <c r="BU185" s="471"/>
      <c r="BV185" s="85"/>
    </row>
    <row r="186" spans="1:74" ht="13.5" customHeight="1" x14ac:dyDescent="0.2">
      <c r="A186" s="72"/>
      <c r="B186" s="73"/>
      <c r="C186" s="414"/>
      <c r="D186" s="84"/>
      <c r="E186" s="471"/>
      <c r="F186" s="471"/>
      <c r="G186" s="471"/>
      <c r="H186" s="471"/>
      <c r="I186" s="471"/>
      <c r="J186" s="471"/>
      <c r="K186" s="471"/>
      <c r="L186" s="471"/>
      <c r="M186" s="471"/>
      <c r="N186" s="471"/>
      <c r="O186" s="471"/>
      <c r="P186" s="471"/>
      <c r="Q186" s="471"/>
      <c r="R186" s="471"/>
      <c r="S186" s="471"/>
      <c r="T186" s="471"/>
      <c r="U186" s="471"/>
      <c r="V186" s="471"/>
      <c r="W186" s="471"/>
      <c r="X186" s="471"/>
      <c r="Y186" s="471"/>
      <c r="Z186" s="471"/>
      <c r="AA186" s="471"/>
      <c r="AB186" s="471"/>
      <c r="AC186" s="471"/>
      <c r="AD186" s="471"/>
      <c r="AE186" s="471"/>
      <c r="AF186" s="471"/>
      <c r="AG186" s="471"/>
      <c r="AH186" s="471"/>
      <c r="AI186" s="471"/>
      <c r="AJ186" s="471"/>
      <c r="AK186" s="471"/>
      <c r="AL186" s="471"/>
      <c r="AM186" s="471"/>
      <c r="AN186" s="471"/>
      <c r="AO186" s="471"/>
      <c r="AP186" s="471"/>
      <c r="AQ186" s="471"/>
      <c r="AR186" s="471"/>
      <c r="AS186" s="471"/>
      <c r="AT186" s="471"/>
      <c r="AU186" s="471"/>
      <c r="AV186" s="471"/>
      <c r="AW186" s="471"/>
      <c r="AX186" s="471"/>
      <c r="AY186" s="471"/>
      <c r="AZ186" s="471"/>
      <c r="BA186" s="471"/>
      <c r="BB186" s="471"/>
      <c r="BC186" s="471"/>
      <c r="BD186" s="471"/>
      <c r="BE186" s="471"/>
      <c r="BF186" s="471"/>
      <c r="BG186" s="471"/>
      <c r="BH186" s="471"/>
      <c r="BI186" s="471"/>
      <c r="BJ186" s="471"/>
      <c r="BK186" s="471"/>
      <c r="BL186" s="471"/>
      <c r="BM186" s="471"/>
      <c r="BN186" s="471"/>
      <c r="BO186" s="471"/>
      <c r="BP186" s="471"/>
      <c r="BQ186" s="471"/>
      <c r="BR186" s="471"/>
      <c r="BS186" s="471"/>
      <c r="BT186" s="471"/>
      <c r="BU186" s="471"/>
      <c r="BV186" s="85"/>
    </row>
    <row r="187" spans="1:74" ht="13.5" customHeight="1" x14ac:dyDescent="0.2">
      <c r="A187" s="72"/>
      <c r="B187" s="73"/>
      <c r="C187" s="414"/>
      <c r="D187" s="84"/>
      <c r="E187" s="471"/>
      <c r="F187" s="471"/>
      <c r="G187" s="471"/>
      <c r="H187" s="471"/>
      <c r="I187" s="471"/>
      <c r="J187" s="471"/>
      <c r="K187" s="471"/>
      <c r="L187" s="471"/>
      <c r="M187" s="471"/>
      <c r="N187" s="471"/>
      <c r="O187" s="471"/>
      <c r="P187" s="471"/>
      <c r="Q187" s="471"/>
      <c r="R187" s="471"/>
      <c r="S187" s="471"/>
      <c r="T187" s="471"/>
      <c r="U187" s="471"/>
      <c r="V187" s="471"/>
      <c r="W187" s="471"/>
      <c r="X187" s="471"/>
      <c r="Y187" s="471"/>
      <c r="Z187" s="471"/>
      <c r="AA187" s="471"/>
      <c r="AB187" s="471"/>
      <c r="AC187" s="471"/>
      <c r="AD187" s="471"/>
      <c r="AE187" s="471"/>
      <c r="AF187" s="471"/>
      <c r="AG187" s="471"/>
      <c r="AH187" s="471"/>
      <c r="AI187" s="471"/>
      <c r="AJ187" s="471"/>
      <c r="AK187" s="471"/>
      <c r="AL187" s="471"/>
      <c r="AM187" s="471"/>
      <c r="AN187" s="471"/>
      <c r="AO187" s="471"/>
      <c r="AP187" s="471"/>
      <c r="AQ187" s="471"/>
      <c r="AR187" s="471"/>
      <c r="AS187" s="471"/>
      <c r="AT187" s="471"/>
      <c r="AU187" s="471"/>
      <c r="AV187" s="471"/>
      <c r="AW187" s="471"/>
      <c r="AX187" s="471"/>
      <c r="AY187" s="471"/>
      <c r="AZ187" s="471"/>
      <c r="BA187" s="471"/>
      <c r="BB187" s="471"/>
      <c r="BC187" s="471"/>
      <c r="BD187" s="471"/>
      <c r="BE187" s="471"/>
      <c r="BF187" s="471"/>
      <c r="BG187" s="471"/>
      <c r="BH187" s="471"/>
      <c r="BI187" s="471"/>
      <c r="BJ187" s="471"/>
      <c r="BK187" s="471"/>
      <c r="BL187" s="471"/>
      <c r="BM187" s="471"/>
      <c r="BN187" s="471"/>
      <c r="BO187" s="471"/>
      <c r="BP187" s="471"/>
      <c r="BQ187" s="471"/>
      <c r="BR187" s="471"/>
      <c r="BS187" s="471"/>
      <c r="BT187" s="471"/>
      <c r="BU187" s="471"/>
      <c r="BV187" s="85"/>
    </row>
    <row r="188" spans="1:74" ht="13.5" customHeight="1" x14ac:dyDescent="0.2">
      <c r="A188" s="72"/>
      <c r="B188" s="73"/>
      <c r="C188" s="414"/>
      <c r="D188" s="84"/>
      <c r="E188" s="471"/>
      <c r="F188" s="471"/>
      <c r="G188" s="471"/>
      <c r="H188" s="471"/>
      <c r="I188" s="471"/>
      <c r="J188" s="471"/>
      <c r="K188" s="471"/>
      <c r="L188" s="471"/>
      <c r="M188" s="471"/>
      <c r="N188" s="471"/>
      <c r="O188" s="471"/>
      <c r="P188" s="471"/>
      <c r="Q188" s="471"/>
      <c r="R188" s="471"/>
      <c r="S188" s="471"/>
      <c r="T188" s="471"/>
      <c r="U188" s="471"/>
      <c r="V188" s="471"/>
      <c r="W188" s="471"/>
      <c r="X188" s="471"/>
      <c r="Y188" s="471"/>
      <c r="Z188" s="471"/>
      <c r="AA188" s="471"/>
      <c r="AB188" s="471"/>
      <c r="AC188" s="471"/>
      <c r="AD188" s="471"/>
      <c r="AE188" s="471"/>
      <c r="AF188" s="471"/>
      <c r="AG188" s="471"/>
      <c r="AH188" s="471"/>
      <c r="AI188" s="471"/>
      <c r="AJ188" s="471"/>
      <c r="AK188" s="471"/>
      <c r="AL188" s="471"/>
      <c r="AM188" s="471"/>
      <c r="AN188" s="471"/>
      <c r="AO188" s="471"/>
      <c r="AP188" s="471"/>
      <c r="AQ188" s="471"/>
      <c r="AR188" s="471"/>
      <c r="AS188" s="471"/>
      <c r="AT188" s="471"/>
      <c r="AU188" s="471"/>
      <c r="AV188" s="471"/>
      <c r="AW188" s="471"/>
      <c r="AX188" s="471"/>
      <c r="AY188" s="471"/>
      <c r="AZ188" s="471"/>
      <c r="BA188" s="471"/>
      <c r="BB188" s="471"/>
      <c r="BC188" s="471"/>
      <c r="BD188" s="471"/>
      <c r="BE188" s="471"/>
      <c r="BF188" s="471"/>
      <c r="BG188" s="471"/>
      <c r="BH188" s="471"/>
      <c r="BI188" s="471"/>
      <c r="BJ188" s="471"/>
      <c r="BK188" s="471"/>
      <c r="BL188" s="471"/>
      <c r="BM188" s="471"/>
      <c r="BN188" s="471"/>
      <c r="BO188" s="471"/>
      <c r="BP188" s="471"/>
      <c r="BQ188" s="471"/>
      <c r="BR188" s="471"/>
      <c r="BS188" s="471"/>
      <c r="BT188" s="471"/>
      <c r="BU188" s="471"/>
      <c r="BV188" s="85"/>
    </row>
    <row r="189" spans="1:74" ht="13.5" customHeight="1" thickBot="1" x14ac:dyDescent="0.25">
      <c r="A189" s="72"/>
      <c r="B189" s="80"/>
      <c r="C189" s="81"/>
      <c r="D189" s="81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  <c r="BD189" s="125"/>
      <c r="BE189" s="125"/>
      <c r="BF189" s="125"/>
      <c r="BG189" s="125"/>
      <c r="BH189" s="125"/>
      <c r="BI189" s="125"/>
      <c r="BJ189" s="125"/>
      <c r="BK189" s="125"/>
      <c r="BL189" s="125"/>
      <c r="BM189" s="125"/>
      <c r="BN189" s="125"/>
      <c r="BO189" s="125"/>
      <c r="BP189" s="125"/>
      <c r="BQ189" s="125"/>
      <c r="BR189" s="125"/>
      <c r="BS189" s="125"/>
      <c r="BT189" s="125"/>
      <c r="BU189" s="81"/>
      <c r="BV189" s="82"/>
    </row>
  </sheetData>
  <sheetProtection password="8DFF" sheet="1" objects="1" scenarios="1"/>
  <sortState ref="C32:BT47">
    <sortCondition ref="E32:E47"/>
  </sortState>
  <mergeCells count="93">
    <mergeCell ref="E184:BU188"/>
    <mergeCell ref="C90:BU90"/>
    <mergeCell ref="E97:BU98"/>
    <mergeCell ref="Y131:AM131"/>
    <mergeCell ref="C119:AG119"/>
    <mergeCell ref="E100:BU100"/>
    <mergeCell ref="C109:Y109"/>
    <mergeCell ref="E111:BU112"/>
    <mergeCell ref="C133:AS133"/>
    <mergeCell ref="E131:W131"/>
    <mergeCell ref="E138:S138"/>
    <mergeCell ref="E178:AH178"/>
    <mergeCell ref="E179:AB179"/>
    <mergeCell ref="E180:AX180"/>
    <mergeCell ref="C182:W182"/>
    <mergeCell ref="BN150:BU150"/>
    <mergeCell ref="C176:AS176"/>
    <mergeCell ref="G69:AA69"/>
    <mergeCell ref="G68:AA68"/>
    <mergeCell ref="C129:BE129"/>
    <mergeCell ref="G75:AA75"/>
    <mergeCell ref="C77:BQ77"/>
    <mergeCell ref="E121:BU122"/>
    <mergeCell ref="G79:BN79"/>
    <mergeCell ref="C88:BU88"/>
    <mergeCell ref="D86:BU86"/>
    <mergeCell ref="E135:BT136"/>
    <mergeCell ref="G80:BN80"/>
    <mergeCell ref="G82:BN82"/>
    <mergeCell ref="G74:AA74"/>
    <mergeCell ref="G73:AA73"/>
    <mergeCell ref="G72:AA72"/>
    <mergeCell ref="D85:BU85"/>
    <mergeCell ref="B93:BV93"/>
    <mergeCell ref="C95:BO95"/>
    <mergeCell ref="C64:BQ64"/>
    <mergeCell ref="E59:AA59"/>
    <mergeCell ref="C66:BQ66"/>
    <mergeCell ref="G71:AA71"/>
    <mergeCell ref="G70:AA70"/>
    <mergeCell ref="G81:BN81"/>
    <mergeCell ref="C84:BU84"/>
    <mergeCell ref="E62:AA62"/>
    <mergeCell ref="AB62:AN62"/>
    <mergeCell ref="E60:AA61"/>
    <mergeCell ref="AB60:AN61"/>
    <mergeCell ref="AB59:AN59"/>
    <mergeCell ref="BN175:BU175"/>
    <mergeCell ref="B149:BV149"/>
    <mergeCell ref="B174:BV174"/>
    <mergeCell ref="C151:BT152"/>
    <mergeCell ref="BN94:BU94"/>
    <mergeCell ref="AB57:AN58"/>
    <mergeCell ref="E57:AA58"/>
    <mergeCell ref="H19:AA19"/>
    <mergeCell ref="G31:AA31"/>
    <mergeCell ref="E30:O30"/>
    <mergeCell ref="E52:AA53"/>
    <mergeCell ref="E54:AA56"/>
    <mergeCell ref="AB52:AN53"/>
    <mergeCell ref="AB54:AN56"/>
    <mergeCell ref="E50:AA51"/>
    <mergeCell ref="AB50:AN51"/>
    <mergeCell ref="AZ31:BR31"/>
    <mergeCell ref="C47:BT47"/>
    <mergeCell ref="C27:BU28"/>
    <mergeCell ref="E19:G19"/>
    <mergeCell ref="AB49:AN49"/>
    <mergeCell ref="B22:BV22"/>
    <mergeCell ref="BN23:BU23"/>
    <mergeCell ref="F49:AA49"/>
    <mergeCell ref="B4:BV4"/>
    <mergeCell ref="E15:AA15"/>
    <mergeCell ref="C15:D15"/>
    <mergeCell ref="E12:G12"/>
    <mergeCell ref="E13:G13"/>
    <mergeCell ref="H12:AA12"/>
    <mergeCell ref="H13:AA13"/>
    <mergeCell ref="C6:D6"/>
    <mergeCell ref="E6:AA6"/>
    <mergeCell ref="H10:AA10"/>
    <mergeCell ref="E10:G10"/>
    <mergeCell ref="H9:AA9"/>
    <mergeCell ref="E9:G9"/>
    <mergeCell ref="H11:AK11"/>
    <mergeCell ref="C17:D17"/>
    <mergeCell ref="E11:G11"/>
    <mergeCell ref="C24:BU25"/>
    <mergeCell ref="E8:AA8"/>
    <mergeCell ref="C8:D8"/>
    <mergeCell ref="H18:AA18"/>
    <mergeCell ref="E18:G18"/>
    <mergeCell ref="E17:AA17"/>
  </mergeCells>
  <hyperlinks>
    <hyperlink ref="E15:AA15" location="casos3" display="MOTIVOS COMUNS DE GLOSA "/>
    <hyperlink ref="BN23:BU23" location="sumario" tooltip="Volta ao sumário." display="Início"/>
    <hyperlink ref="E17:AA17" location="casos4" display="REQUISITOS FINAIS"/>
    <hyperlink ref="E8:AA8" location="casos21" display=" CASOS ESPECÍFICOS"/>
    <hyperlink ref="H9:AA9" location="casos21" display="Retenção de impostos sobre serviços"/>
    <hyperlink ref="H10:AA10" location="casos21" display="Pagamento em mais de uma parcela"/>
    <hyperlink ref="H18:AA18" location="casos4" display="Como enviar"/>
    <hyperlink ref="H19:AA19" location="casos4" display="Documentos enviados"/>
    <hyperlink ref="BN94:BU94" location="sumario" tooltip="Volta ao início." display="Início"/>
    <hyperlink ref="BN150:BU150" location="sumario" tooltip="Volta ao início." display="Início"/>
    <hyperlink ref="BN175:BU175" location="sumario" tooltip="Volta ao início." display="Início"/>
    <hyperlink ref="H13:AA13" location="Casos2" display="Comprovação de viagens"/>
    <hyperlink ref="H12:AA12" location="Casos2" display="Comprovação de equipe própria"/>
    <hyperlink ref="Y131:AM131" location="equipe_propria" display="Planilha para equipe própria"/>
    <hyperlink ref="E6:AA6" location="casos1" display="CASOS GERAIS"/>
    <hyperlink ref="H11:AK11" location="Casos2" display="Mesmo pagamento para mais de uma nota fiscal"/>
  </hyperlinks>
  <pageMargins left="0.511811024" right="0.511811024" top="0.78740157499999996" bottom="0.78740157499999996" header="0.31496062000000002" footer="0.31496062000000002"/>
  <pageSetup paperSize="9" scale="78" fitToHeight="0" orientation="portrait" r:id="rId1"/>
  <rowBreaks count="2" manualBreakCount="2">
    <brk id="65" max="16383" man="1"/>
    <brk id="13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51</xdr:col>
                    <xdr:colOff>28575</xdr:colOff>
                    <xdr:row>31</xdr:row>
                    <xdr:rowOff>9525</xdr:rowOff>
                  </from>
                  <to>
                    <xdr:col>61</xdr:col>
                    <xdr:colOff>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51</xdr:col>
                    <xdr:colOff>28575</xdr:colOff>
                    <xdr:row>32</xdr:row>
                    <xdr:rowOff>66675</xdr:rowOff>
                  </from>
                  <to>
                    <xdr:col>61</xdr:col>
                    <xdr:colOff>0</xdr:colOff>
                    <xdr:row>33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2:BW62"/>
  <sheetViews>
    <sheetView showGridLines="0" showRowColHeaders="0" view="pageBreakPreview" zoomScaleNormal="85" zoomScaleSheetLayoutView="100" workbookViewId="0">
      <selection activeCell="A4" sqref="A4"/>
    </sheetView>
  </sheetViews>
  <sheetFormatPr defaultRowHeight="12.75" x14ac:dyDescent="0.2"/>
  <cols>
    <col min="1" max="1" width="3.28515625" customWidth="1"/>
    <col min="2" max="74" width="1.7109375" customWidth="1"/>
  </cols>
  <sheetData>
    <row r="2" spans="1:75" x14ac:dyDescent="0.2">
      <c r="B2" s="83" t="s">
        <v>177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</row>
    <row r="3" spans="1:75" ht="13.5" thickBot="1" x14ac:dyDescent="0.25"/>
    <row r="4" spans="1:75" ht="13.5" customHeight="1" x14ac:dyDescent="0.2">
      <c r="A4" s="70" t="s">
        <v>104</v>
      </c>
      <c r="B4" s="420" t="s">
        <v>97</v>
      </c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1"/>
      <c r="AH4" s="421"/>
      <c r="AI4" s="421"/>
      <c r="AJ4" s="421"/>
      <c r="AK4" s="421"/>
      <c r="AL4" s="421"/>
      <c r="AM4" s="421"/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  <c r="BB4" s="421"/>
      <c r="BC4" s="421"/>
      <c r="BD4" s="421"/>
      <c r="BE4" s="421"/>
      <c r="BF4" s="421"/>
      <c r="BG4" s="421"/>
      <c r="BH4" s="421"/>
      <c r="BI4" s="421"/>
      <c r="BJ4" s="421"/>
      <c r="BK4" s="421"/>
      <c r="BL4" s="421"/>
      <c r="BM4" s="421"/>
      <c r="BN4" s="421"/>
      <c r="BO4" s="421"/>
      <c r="BP4" s="421"/>
      <c r="BQ4" s="421"/>
      <c r="BR4" s="421"/>
      <c r="BS4" s="421"/>
      <c r="BT4" s="421"/>
      <c r="BU4" s="421"/>
      <c r="BV4" s="423"/>
      <c r="BW4" s="71"/>
    </row>
    <row r="5" spans="1:75" ht="13.5" customHeight="1" x14ac:dyDescent="0.2">
      <c r="A5" s="72"/>
      <c r="B5" s="73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  <c r="AA5" s="525"/>
      <c r="AB5" s="525"/>
      <c r="AC5" s="525"/>
      <c r="AD5" s="525"/>
      <c r="AE5" s="525"/>
      <c r="AF5" s="525"/>
      <c r="AG5" s="525"/>
      <c r="AH5" s="525"/>
      <c r="AI5" s="525"/>
      <c r="AJ5" s="525"/>
      <c r="AK5" s="525"/>
      <c r="AL5" s="525"/>
      <c r="AM5" s="525"/>
      <c r="AN5" s="525"/>
      <c r="AO5" s="525"/>
      <c r="AP5" s="525"/>
      <c r="AQ5" s="525"/>
      <c r="AR5" s="525"/>
      <c r="AS5" s="525"/>
      <c r="AT5" s="525"/>
      <c r="AU5" s="525"/>
      <c r="AV5" s="525"/>
      <c r="AW5" s="525"/>
      <c r="AX5" s="525"/>
      <c r="AY5" s="525"/>
      <c r="AZ5" s="525"/>
      <c r="BA5" s="525"/>
      <c r="BB5" s="525"/>
      <c r="BC5" s="525"/>
      <c r="BD5" s="525"/>
      <c r="BE5" s="525"/>
      <c r="BF5" s="525"/>
      <c r="BH5" s="75"/>
      <c r="BI5" s="75"/>
      <c r="BJ5" s="75"/>
      <c r="BK5" s="75"/>
      <c r="BL5" s="75"/>
      <c r="BM5" s="75"/>
      <c r="BN5" s="75"/>
      <c r="BO5" s="431" t="s">
        <v>89</v>
      </c>
      <c r="BP5" s="431"/>
      <c r="BQ5" s="431"/>
      <c r="BR5" s="431"/>
      <c r="BS5" s="431"/>
      <c r="BT5" s="431"/>
      <c r="BU5" s="431"/>
      <c r="BV5" s="431"/>
      <c r="BW5" s="96"/>
    </row>
    <row r="6" spans="1:75" ht="13.5" customHeight="1" x14ac:dyDescent="0.2">
      <c r="A6" s="72"/>
      <c r="B6" s="73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5"/>
      <c r="BW6" s="96"/>
    </row>
    <row r="7" spans="1:75" ht="13.5" customHeight="1" x14ac:dyDescent="0.2">
      <c r="A7" s="72"/>
      <c r="B7" s="73"/>
      <c r="C7" t="s">
        <v>110</v>
      </c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5"/>
      <c r="BW7" s="96"/>
    </row>
    <row r="8" spans="1:75" ht="13.5" customHeight="1" x14ac:dyDescent="0.2">
      <c r="A8" s="72"/>
      <c r="B8" s="73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475"/>
      <c r="AL8" s="475"/>
      <c r="AM8" s="475"/>
      <c r="AN8" s="475"/>
      <c r="AO8" s="475"/>
      <c r="AP8" s="475"/>
      <c r="AQ8" s="475"/>
      <c r="AR8" s="475"/>
      <c r="AS8" s="475"/>
      <c r="AT8" s="475"/>
      <c r="AU8" s="475"/>
      <c r="AV8" s="475"/>
      <c r="AW8" s="475"/>
      <c r="AX8" s="475"/>
      <c r="AY8" s="475"/>
      <c r="AZ8" s="475"/>
      <c r="BA8" s="475"/>
      <c r="BB8" s="475"/>
      <c r="BC8" s="475"/>
      <c r="BD8" s="475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5"/>
      <c r="BW8" s="96"/>
    </row>
    <row r="9" spans="1:75" ht="13.5" customHeight="1" x14ac:dyDescent="0.2">
      <c r="A9" s="72"/>
      <c r="B9" s="73"/>
      <c r="C9" s="96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5"/>
      <c r="BW9" s="96"/>
    </row>
    <row r="10" spans="1:75" ht="13.5" customHeight="1" x14ac:dyDescent="0.2">
      <c r="A10" s="72"/>
      <c r="B10" s="73"/>
      <c r="C10" s="96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5"/>
      <c r="BW10" s="96"/>
    </row>
    <row r="11" spans="1:75" ht="13.5" customHeight="1" x14ac:dyDescent="0.2">
      <c r="A11" s="72"/>
      <c r="B11" s="73"/>
      <c r="C11" s="96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5"/>
      <c r="BW11" s="96"/>
    </row>
    <row r="12" spans="1:75" ht="13.5" customHeight="1" x14ac:dyDescent="0.2">
      <c r="A12" s="72"/>
      <c r="B12" s="73"/>
      <c r="C12" s="96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5"/>
      <c r="BW12" s="96"/>
    </row>
    <row r="13" spans="1:75" ht="13.5" customHeight="1" x14ac:dyDescent="0.2">
      <c r="A13" s="72"/>
      <c r="B13" s="73"/>
      <c r="C13" s="96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5"/>
      <c r="BW13" s="96"/>
    </row>
    <row r="14" spans="1:75" ht="13.5" customHeight="1" x14ac:dyDescent="0.2">
      <c r="A14" s="72"/>
      <c r="B14" s="73"/>
      <c r="C14" s="96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5"/>
      <c r="BW14" s="96"/>
    </row>
    <row r="15" spans="1:75" ht="13.5" customHeight="1" x14ac:dyDescent="0.2">
      <c r="A15" s="72"/>
      <c r="B15" s="73"/>
      <c r="C15" s="96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5"/>
      <c r="BW15" s="96"/>
    </row>
    <row r="16" spans="1:75" ht="13.5" customHeight="1" x14ac:dyDescent="0.2">
      <c r="A16" s="72"/>
      <c r="B16" s="73"/>
      <c r="C16" s="96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5"/>
      <c r="BW16" s="96"/>
    </row>
    <row r="17" spans="1:75" ht="13.5" customHeight="1" x14ac:dyDescent="0.2">
      <c r="A17" s="72"/>
      <c r="B17" s="73"/>
      <c r="C17" s="96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5"/>
      <c r="BW17" s="96"/>
    </row>
    <row r="18" spans="1:75" ht="13.5" customHeight="1" x14ac:dyDescent="0.2">
      <c r="A18" s="72"/>
      <c r="B18" s="73"/>
      <c r="C18" s="96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5"/>
      <c r="BW18" s="96"/>
    </row>
    <row r="19" spans="1:75" ht="13.5" customHeight="1" x14ac:dyDescent="0.2">
      <c r="A19" s="72"/>
      <c r="B19" s="73"/>
      <c r="C19" s="96"/>
      <c r="D19" s="476" t="s">
        <v>111</v>
      </c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  <c r="BE19" s="476"/>
      <c r="BF19" s="476"/>
      <c r="BG19" s="476"/>
      <c r="BH19" s="476"/>
      <c r="BI19" s="476"/>
      <c r="BJ19" s="476"/>
      <c r="BK19" s="476"/>
      <c r="BL19" s="476"/>
      <c r="BM19" s="476"/>
      <c r="BN19" s="476"/>
      <c r="BO19" s="476"/>
      <c r="BP19" s="476"/>
      <c r="BQ19" s="84"/>
      <c r="BR19" s="84"/>
      <c r="BS19" s="84"/>
      <c r="BT19" s="84"/>
      <c r="BU19" s="84"/>
      <c r="BV19" s="85"/>
      <c r="BW19" s="96"/>
    </row>
    <row r="20" spans="1:75" ht="13.5" customHeight="1" x14ac:dyDescent="0.2">
      <c r="A20" s="72"/>
      <c r="B20" s="73"/>
      <c r="C20" s="96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5"/>
      <c r="BW20" s="96"/>
    </row>
    <row r="21" spans="1:75" ht="13.5" customHeight="1" x14ac:dyDescent="0.2">
      <c r="A21" s="72"/>
      <c r="B21" s="73"/>
      <c r="C21" s="96"/>
      <c r="D21" s="524" t="s">
        <v>129</v>
      </c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  <c r="U21" s="524"/>
      <c r="V21" s="524"/>
      <c r="W21" s="524"/>
      <c r="X21" s="524"/>
      <c r="Y21" s="524"/>
      <c r="Z21" s="524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524"/>
      <c r="AL21" s="524"/>
      <c r="AM21" s="524"/>
      <c r="AN21" s="524"/>
      <c r="AO21" s="524"/>
      <c r="AP21" s="524"/>
      <c r="AQ21" s="524"/>
      <c r="AR21" s="524"/>
      <c r="AS21" s="524"/>
      <c r="AT21" s="524"/>
      <c r="AU21" s="524"/>
      <c r="AV21" s="524"/>
      <c r="AW21" s="524"/>
      <c r="AX21" s="524"/>
      <c r="AY21" s="524"/>
      <c r="AZ21" s="524"/>
      <c r="BA21" s="524"/>
      <c r="BB21" s="524"/>
      <c r="BC21" s="524"/>
      <c r="BD21" s="524"/>
      <c r="BE21" s="524"/>
      <c r="BF21" s="524"/>
      <c r="BG21" s="524"/>
      <c r="BH21" s="524"/>
      <c r="BI21" s="524"/>
      <c r="BJ21" s="524"/>
      <c r="BK21" s="524"/>
      <c r="BL21" s="524"/>
      <c r="BM21" s="524"/>
      <c r="BN21" s="524"/>
      <c r="BO21" s="524"/>
      <c r="BP21" s="524"/>
      <c r="BQ21" s="524"/>
      <c r="BR21" s="524"/>
      <c r="BS21" s="524"/>
      <c r="BT21" s="524"/>
      <c r="BU21" s="84"/>
      <c r="BV21" s="85"/>
      <c r="BW21" s="96"/>
    </row>
    <row r="22" spans="1:75" ht="13.5" customHeight="1" x14ac:dyDescent="0.2">
      <c r="A22" s="72"/>
      <c r="B22" s="73"/>
      <c r="C22" s="100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4"/>
      <c r="AQ22" s="524"/>
      <c r="AR22" s="524"/>
      <c r="AS22" s="524"/>
      <c r="AT22" s="524"/>
      <c r="AU22" s="524"/>
      <c r="AV22" s="524"/>
      <c r="AW22" s="524"/>
      <c r="AX22" s="524"/>
      <c r="AY22" s="524"/>
      <c r="AZ22" s="524"/>
      <c r="BA22" s="524"/>
      <c r="BB22" s="524"/>
      <c r="BC22" s="524"/>
      <c r="BD22" s="524"/>
      <c r="BE22" s="524"/>
      <c r="BF22" s="524"/>
      <c r="BG22" s="524"/>
      <c r="BH22" s="524"/>
      <c r="BI22" s="524"/>
      <c r="BJ22" s="524"/>
      <c r="BK22" s="524"/>
      <c r="BL22" s="524"/>
      <c r="BM22" s="524"/>
      <c r="BN22" s="524"/>
      <c r="BO22" s="524"/>
      <c r="BP22" s="524"/>
      <c r="BQ22" s="524"/>
      <c r="BR22" s="524"/>
      <c r="BS22" s="524"/>
      <c r="BT22" s="524"/>
      <c r="BU22" s="84"/>
      <c r="BV22" s="85"/>
      <c r="BW22" s="96"/>
    </row>
    <row r="23" spans="1:75" ht="13.5" customHeight="1" x14ac:dyDescent="0.2">
      <c r="A23" s="72"/>
      <c r="B23" s="73"/>
      <c r="C23" s="96"/>
      <c r="D23" s="524" t="s">
        <v>127</v>
      </c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/>
      <c r="Z23" s="524"/>
      <c r="AA23" s="524"/>
      <c r="AB23" s="524"/>
      <c r="AC23" s="524"/>
      <c r="AD23" s="524"/>
      <c r="AE23" s="524"/>
      <c r="AF23" s="524"/>
      <c r="AG23" s="524"/>
      <c r="AH23" s="524"/>
      <c r="AI23" s="524"/>
      <c r="AJ23" s="524"/>
      <c r="AK23" s="524"/>
      <c r="AL23" s="524"/>
      <c r="AM23" s="524"/>
      <c r="AN23" s="524"/>
      <c r="AO23" s="524"/>
      <c r="AP23" s="524"/>
      <c r="AQ23" s="524"/>
      <c r="AR23" s="524"/>
      <c r="AS23" s="524"/>
      <c r="AT23" s="524"/>
      <c r="AU23" s="524"/>
      <c r="AV23" s="524"/>
      <c r="AW23" s="524"/>
      <c r="AX23" s="524"/>
      <c r="AY23" s="524"/>
      <c r="AZ23" s="524"/>
      <c r="BA23" s="524"/>
      <c r="BB23" s="524"/>
      <c r="BC23" s="524"/>
      <c r="BD23" s="524"/>
      <c r="BE23" s="524"/>
      <c r="BF23" s="524"/>
      <c r="BG23" s="524"/>
      <c r="BH23" s="524"/>
      <c r="BI23" s="524"/>
      <c r="BJ23" s="524"/>
      <c r="BK23" s="524"/>
      <c r="BL23" s="524"/>
      <c r="BM23" s="524"/>
      <c r="BN23" s="524"/>
      <c r="BO23" s="524"/>
      <c r="BP23" s="524"/>
      <c r="BQ23" s="524"/>
      <c r="BR23" s="524"/>
      <c r="BS23" s="524"/>
      <c r="BT23" s="524"/>
      <c r="BU23" s="84"/>
      <c r="BV23" s="85"/>
      <c r="BW23" s="96"/>
    </row>
    <row r="24" spans="1:75" ht="13.5" customHeight="1" x14ac:dyDescent="0.2">
      <c r="A24" s="72"/>
      <c r="B24" s="73"/>
      <c r="C24" s="110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  <c r="AJ24" s="524"/>
      <c r="AK24" s="524"/>
      <c r="AL24" s="524"/>
      <c r="AM24" s="524"/>
      <c r="AN24" s="524"/>
      <c r="AO24" s="524"/>
      <c r="AP24" s="524"/>
      <c r="AQ24" s="524"/>
      <c r="AR24" s="524"/>
      <c r="AS24" s="524"/>
      <c r="AT24" s="524"/>
      <c r="AU24" s="524"/>
      <c r="AV24" s="524"/>
      <c r="AW24" s="524"/>
      <c r="AX24" s="524"/>
      <c r="AY24" s="524"/>
      <c r="AZ24" s="524"/>
      <c r="BA24" s="524"/>
      <c r="BB24" s="524"/>
      <c r="BC24" s="524"/>
      <c r="BD24" s="524"/>
      <c r="BE24" s="524"/>
      <c r="BF24" s="524"/>
      <c r="BG24" s="524"/>
      <c r="BH24" s="524"/>
      <c r="BI24" s="524"/>
      <c r="BJ24" s="524"/>
      <c r="BK24" s="524"/>
      <c r="BL24" s="524"/>
      <c r="BM24" s="524"/>
      <c r="BN24" s="524"/>
      <c r="BO24" s="524"/>
      <c r="BP24" s="524"/>
      <c r="BQ24" s="524"/>
      <c r="BR24" s="524"/>
      <c r="BS24" s="524"/>
      <c r="BT24" s="524"/>
      <c r="BU24" s="84"/>
      <c r="BV24" s="85"/>
      <c r="BW24" s="96"/>
    </row>
    <row r="25" spans="1:75" ht="13.5" customHeight="1" x14ac:dyDescent="0.2">
      <c r="A25" s="72"/>
      <c r="B25" s="73"/>
      <c r="C25" s="83"/>
      <c r="D25" s="524" t="s">
        <v>167</v>
      </c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4"/>
      <c r="AG25" s="524"/>
      <c r="AH25" s="524"/>
      <c r="AI25" s="524"/>
      <c r="AJ25" s="524"/>
      <c r="AK25" s="524"/>
      <c r="AL25" s="524"/>
      <c r="AM25" s="524"/>
      <c r="AN25" s="524"/>
      <c r="AO25" s="524"/>
      <c r="AP25" s="524"/>
      <c r="AQ25" s="524"/>
      <c r="AR25" s="524"/>
      <c r="AS25" s="524"/>
      <c r="AT25" s="524"/>
      <c r="AU25" s="524"/>
      <c r="AV25" s="524"/>
      <c r="AW25" s="524"/>
      <c r="AX25" s="524"/>
      <c r="AY25" s="524"/>
      <c r="AZ25" s="524"/>
      <c r="BA25" s="524"/>
      <c r="BB25" s="524"/>
      <c r="BC25" s="524"/>
      <c r="BD25" s="524"/>
      <c r="BE25" s="524"/>
      <c r="BF25" s="524"/>
      <c r="BG25" s="524"/>
      <c r="BH25" s="524"/>
      <c r="BI25" s="524"/>
      <c r="BJ25" s="524"/>
      <c r="BK25" s="524"/>
      <c r="BL25" s="524"/>
      <c r="BM25" s="524"/>
      <c r="BN25" s="524"/>
      <c r="BO25" s="524"/>
      <c r="BP25" s="524"/>
      <c r="BQ25" s="524"/>
      <c r="BR25" s="524"/>
      <c r="BS25" s="524"/>
      <c r="BT25" s="524"/>
      <c r="BU25" s="84"/>
      <c r="BV25" s="85"/>
      <c r="BW25" s="96"/>
    </row>
    <row r="26" spans="1:75" ht="13.5" customHeight="1" x14ac:dyDescent="0.2">
      <c r="A26" s="72"/>
      <c r="B26" s="73"/>
      <c r="C26" s="83"/>
      <c r="D26" s="524"/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4"/>
      <c r="AK26" s="524"/>
      <c r="AL26" s="524"/>
      <c r="AM26" s="524"/>
      <c r="AN26" s="524"/>
      <c r="AO26" s="524"/>
      <c r="AP26" s="524"/>
      <c r="AQ26" s="524"/>
      <c r="AR26" s="524"/>
      <c r="AS26" s="524"/>
      <c r="AT26" s="524"/>
      <c r="AU26" s="524"/>
      <c r="AV26" s="524"/>
      <c r="AW26" s="524"/>
      <c r="AX26" s="524"/>
      <c r="AY26" s="524"/>
      <c r="AZ26" s="524"/>
      <c r="BA26" s="524"/>
      <c r="BB26" s="524"/>
      <c r="BC26" s="524"/>
      <c r="BD26" s="524"/>
      <c r="BE26" s="524"/>
      <c r="BF26" s="524"/>
      <c r="BG26" s="524"/>
      <c r="BH26" s="524"/>
      <c r="BI26" s="524"/>
      <c r="BJ26" s="524"/>
      <c r="BK26" s="524"/>
      <c r="BL26" s="524"/>
      <c r="BM26" s="524"/>
      <c r="BN26" s="524"/>
      <c r="BO26" s="524"/>
      <c r="BP26" s="524"/>
      <c r="BQ26" s="524"/>
      <c r="BR26" s="524"/>
      <c r="BS26" s="524"/>
      <c r="BT26" s="524"/>
      <c r="BU26" s="84"/>
      <c r="BV26" s="85"/>
      <c r="BW26" s="96"/>
    </row>
    <row r="27" spans="1:75" ht="13.5" customHeight="1" x14ac:dyDescent="0.2">
      <c r="A27" s="72"/>
      <c r="B27" s="73"/>
      <c r="C27" s="83"/>
      <c r="D27" s="477" t="s">
        <v>128</v>
      </c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477"/>
      <c r="BB27" s="477"/>
      <c r="BC27" s="477"/>
      <c r="BD27" s="477"/>
      <c r="BE27" s="477"/>
      <c r="BF27" s="477"/>
      <c r="BG27" s="477"/>
      <c r="BH27" s="477"/>
      <c r="BI27" s="477"/>
      <c r="BJ27" s="477"/>
      <c r="BK27" s="477"/>
      <c r="BL27" s="477"/>
      <c r="BM27" s="477"/>
      <c r="BN27" s="477"/>
      <c r="BO27" s="477"/>
      <c r="BP27" s="477"/>
      <c r="BQ27" s="477"/>
      <c r="BR27" s="477"/>
      <c r="BS27" s="477"/>
      <c r="BT27" s="477"/>
      <c r="BU27" s="84"/>
      <c r="BV27" s="85"/>
      <c r="BW27" s="96"/>
    </row>
    <row r="28" spans="1:75" ht="13.5" customHeight="1" x14ac:dyDescent="0.2">
      <c r="A28" s="72"/>
      <c r="B28" s="73"/>
      <c r="C28" s="83"/>
      <c r="D28" s="477" t="s">
        <v>240</v>
      </c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7"/>
      <c r="BD28" s="477"/>
      <c r="BE28" s="477"/>
      <c r="BF28" s="477"/>
      <c r="BG28" s="477"/>
      <c r="BH28" s="477"/>
      <c r="BI28" s="477"/>
      <c r="BJ28" s="477"/>
      <c r="BK28" s="477"/>
      <c r="BL28" s="477"/>
      <c r="BM28" s="477"/>
      <c r="BN28" s="477"/>
      <c r="BO28" s="477"/>
      <c r="BP28" s="477"/>
      <c r="BQ28" s="477"/>
      <c r="BR28" s="477"/>
      <c r="BS28" s="477"/>
      <c r="BT28" s="477"/>
      <c r="BU28" s="84"/>
      <c r="BV28" s="85"/>
      <c r="BW28" s="96"/>
    </row>
    <row r="29" spans="1:75" ht="13.5" customHeight="1" x14ac:dyDescent="0.2">
      <c r="A29" s="72"/>
      <c r="B29" s="73"/>
      <c r="C29" s="96"/>
      <c r="D29" s="524" t="s">
        <v>239</v>
      </c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4"/>
      <c r="X29" s="524"/>
      <c r="Y29" s="524"/>
      <c r="Z29" s="524"/>
      <c r="AA29" s="524"/>
      <c r="AB29" s="524"/>
      <c r="AC29" s="524"/>
      <c r="AD29" s="524"/>
      <c r="AE29" s="524"/>
      <c r="AF29" s="524"/>
      <c r="AG29" s="524"/>
      <c r="AH29" s="524"/>
      <c r="AI29" s="524"/>
      <c r="AJ29" s="524"/>
      <c r="AK29" s="524"/>
      <c r="AL29" s="524"/>
      <c r="AM29" s="524"/>
      <c r="AN29" s="524"/>
      <c r="AO29" s="524"/>
      <c r="AP29" s="524"/>
      <c r="AQ29" s="524"/>
      <c r="AR29" s="524"/>
      <c r="AS29" s="524"/>
      <c r="AT29" s="524"/>
      <c r="AU29" s="524"/>
      <c r="AV29" s="524"/>
      <c r="AW29" s="524"/>
      <c r="AX29" s="524"/>
      <c r="AY29" s="524"/>
      <c r="AZ29" s="524"/>
      <c r="BA29" s="524"/>
      <c r="BB29" s="524"/>
      <c r="BC29" s="524"/>
      <c r="BD29" s="524"/>
      <c r="BE29" s="524"/>
      <c r="BF29" s="524"/>
      <c r="BG29" s="524"/>
      <c r="BH29" s="524"/>
      <c r="BI29" s="524"/>
      <c r="BJ29" s="524"/>
      <c r="BK29" s="524"/>
      <c r="BL29" s="524"/>
      <c r="BM29" s="524"/>
      <c r="BN29" s="524"/>
      <c r="BO29" s="524"/>
      <c r="BP29" s="524"/>
      <c r="BQ29" s="524"/>
      <c r="BR29" s="524"/>
      <c r="BS29" s="524"/>
      <c r="BT29" s="524"/>
      <c r="BU29" s="84"/>
      <c r="BV29" s="85"/>
      <c r="BW29" s="96"/>
    </row>
    <row r="30" spans="1:75" ht="13.5" customHeight="1" x14ac:dyDescent="0.2">
      <c r="A30" s="72"/>
      <c r="B30" s="73"/>
      <c r="C30" s="100"/>
      <c r="D30" s="524" t="s">
        <v>130</v>
      </c>
      <c r="E30" s="524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4"/>
      <c r="X30" s="524"/>
      <c r="Y30" s="524"/>
      <c r="Z30" s="524"/>
      <c r="AA30" s="524"/>
      <c r="AB30" s="524"/>
      <c r="AC30" s="524"/>
      <c r="AD30" s="524"/>
      <c r="AE30" s="524"/>
      <c r="AF30" s="524"/>
      <c r="AG30" s="524"/>
      <c r="AH30" s="524"/>
      <c r="AI30" s="524"/>
      <c r="AJ30" s="524"/>
      <c r="AK30" s="524"/>
      <c r="AL30" s="524"/>
      <c r="AM30" s="524"/>
      <c r="AN30" s="524"/>
      <c r="AO30" s="524"/>
      <c r="AP30" s="524"/>
      <c r="AQ30" s="524"/>
      <c r="AR30" s="524"/>
      <c r="AS30" s="524"/>
      <c r="AT30" s="524"/>
      <c r="AU30" s="524"/>
      <c r="AV30" s="524"/>
      <c r="AW30" s="524"/>
      <c r="AX30" s="524"/>
      <c r="AY30" s="524"/>
      <c r="AZ30" s="524"/>
      <c r="BA30" s="524"/>
      <c r="BB30" s="524"/>
      <c r="BC30" s="524"/>
      <c r="BD30" s="524"/>
      <c r="BE30" s="524"/>
      <c r="BF30" s="524"/>
      <c r="BG30" s="524"/>
      <c r="BH30" s="524"/>
      <c r="BI30" s="524"/>
      <c r="BJ30" s="524"/>
      <c r="BK30" s="524"/>
      <c r="BL30" s="524"/>
      <c r="BM30" s="524"/>
      <c r="BN30" s="524"/>
      <c r="BO30" s="524"/>
      <c r="BP30" s="524"/>
      <c r="BQ30" s="524"/>
      <c r="BR30" s="524"/>
      <c r="BS30" s="524"/>
      <c r="BT30" s="524"/>
      <c r="BU30" s="84"/>
      <c r="BV30" s="85"/>
      <c r="BW30" s="96"/>
    </row>
    <row r="31" spans="1:75" ht="13.5" customHeight="1" x14ac:dyDescent="0.2">
      <c r="A31" s="72"/>
      <c r="B31" s="73"/>
      <c r="C31" s="100"/>
      <c r="BU31" s="84"/>
      <c r="BV31" s="85"/>
      <c r="BW31" s="123"/>
    </row>
    <row r="32" spans="1:75" ht="13.5" customHeight="1" x14ac:dyDescent="0.2">
      <c r="A32" s="72"/>
      <c r="B32" s="73"/>
      <c r="C32" s="100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84"/>
      <c r="BV32" s="85"/>
      <c r="BW32" s="251"/>
    </row>
    <row r="33" spans="1:75" ht="13.5" customHeight="1" x14ac:dyDescent="0.2">
      <c r="A33" s="72"/>
      <c r="B33" s="73"/>
      <c r="C33" s="100"/>
      <c r="D33" s="524" t="s">
        <v>233</v>
      </c>
      <c r="E33" s="524"/>
      <c r="F33" s="524"/>
      <c r="G33" s="524"/>
      <c r="H33" s="524"/>
      <c r="I33" s="524"/>
      <c r="J33" s="524"/>
      <c r="K33" s="524"/>
      <c r="L33" s="524"/>
      <c r="M33" s="524"/>
      <c r="N33" s="524"/>
      <c r="O33" s="524"/>
      <c r="P33" s="524"/>
      <c r="Q33" s="524"/>
      <c r="R33" s="524"/>
      <c r="S33" s="524"/>
      <c r="T33" s="524"/>
      <c r="U33" s="524"/>
      <c r="V33" s="524"/>
      <c r="W33" s="524"/>
      <c r="X33" s="524"/>
      <c r="Y33" s="524"/>
      <c r="Z33" s="524"/>
      <c r="AA33" s="524"/>
      <c r="AB33" s="524"/>
      <c r="AC33" s="524"/>
      <c r="AD33" s="524"/>
      <c r="AE33" s="524"/>
      <c r="AF33" s="524"/>
      <c r="AG33" s="524"/>
      <c r="AH33" s="524"/>
      <c r="AI33" s="524"/>
      <c r="AJ33" s="524"/>
      <c r="AK33" s="524"/>
      <c r="AL33" s="524"/>
      <c r="AM33" s="524"/>
      <c r="AN33" s="524"/>
      <c r="AO33" s="524"/>
      <c r="AP33" s="524"/>
      <c r="AQ33" s="524"/>
      <c r="AR33" s="524"/>
      <c r="AS33" s="524"/>
      <c r="AT33" s="524"/>
      <c r="AU33" s="524"/>
      <c r="AV33" s="524"/>
      <c r="AW33" s="524"/>
      <c r="AX33" s="524"/>
      <c r="AY33" s="524"/>
      <c r="AZ33" s="524"/>
      <c r="BA33" s="524"/>
      <c r="BB33" s="524"/>
      <c r="BC33" s="524"/>
      <c r="BD33" s="524"/>
      <c r="BE33" s="524"/>
      <c r="BF33" s="524"/>
      <c r="BG33" s="524"/>
      <c r="BH33" s="524"/>
      <c r="BI33" s="524"/>
      <c r="BJ33" s="524"/>
      <c r="BK33" s="524"/>
      <c r="BL33" s="524"/>
      <c r="BM33" s="524"/>
      <c r="BN33" s="524"/>
      <c r="BO33" s="524"/>
      <c r="BP33" s="524"/>
      <c r="BQ33" s="524"/>
      <c r="BR33" s="524"/>
      <c r="BS33" s="524"/>
      <c r="BT33" s="524"/>
      <c r="BU33" s="84"/>
      <c r="BV33" s="85"/>
      <c r="BW33" s="251"/>
    </row>
    <row r="34" spans="1:75" ht="13.5" customHeight="1" x14ac:dyDescent="0.2">
      <c r="A34" s="72"/>
      <c r="B34" s="73"/>
      <c r="C34" s="100"/>
      <c r="D34" s="254"/>
      <c r="E34" s="254"/>
      <c r="F34" s="252" t="s">
        <v>230</v>
      </c>
      <c r="G34" s="253" t="s">
        <v>231</v>
      </c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84"/>
      <c r="BV34" s="85"/>
      <c r="BW34" s="251"/>
    </row>
    <row r="35" spans="1:75" ht="13.5" customHeight="1" x14ac:dyDescent="0.2">
      <c r="A35" s="72"/>
      <c r="B35" s="73"/>
      <c r="C35" s="100"/>
      <c r="D35" s="254"/>
      <c r="E35" s="254"/>
      <c r="F35" s="252" t="s">
        <v>230</v>
      </c>
      <c r="G35" s="253" t="s">
        <v>232</v>
      </c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4"/>
      <c r="BQ35" s="254"/>
      <c r="BR35" s="254"/>
      <c r="BS35" s="254"/>
      <c r="BT35" s="254"/>
      <c r="BU35" s="84"/>
      <c r="BV35" s="85"/>
      <c r="BW35" s="251"/>
    </row>
    <row r="36" spans="1:75" ht="13.5" customHeight="1" x14ac:dyDescent="0.2">
      <c r="A36" s="72"/>
      <c r="B36" s="73"/>
      <c r="C36" s="9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84"/>
      <c r="BV36" s="85"/>
      <c r="BW36" s="96"/>
    </row>
    <row r="37" spans="1:75" ht="13.5" customHeight="1" x14ac:dyDescent="0.2">
      <c r="A37" s="72"/>
      <c r="B37" s="73"/>
      <c r="C37" s="100"/>
      <c r="D37" s="447" t="s">
        <v>169</v>
      </c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BU37" s="84"/>
      <c r="BV37" s="85"/>
      <c r="BW37" s="96"/>
    </row>
    <row r="38" spans="1:75" ht="13.5" customHeight="1" x14ac:dyDescent="0.2">
      <c r="A38" s="72"/>
      <c r="B38" s="73"/>
      <c r="C38" s="100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BU38" s="84"/>
      <c r="BV38" s="85"/>
      <c r="BW38" s="96"/>
    </row>
    <row r="39" spans="1:75" ht="13.5" customHeight="1" x14ac:dyDescent="0.2">
      <c r="A39" s="72"/>
      <c r="B39" s="73"/>
      <c r="C39" s="100"/>
      <c r="D39" s="523" t="s">
        <v>157</v>
      </c>
      <c r="E39" s="523"/>
      <c r="F39" s="523"/>
      <c r="G39" s="523"/>
      <c r="H39" s="523"/>
      <c r="I39" s="520" t="s">
        <v>9</v>
      </c>
      <c r="J39" s="521"/>
      <c r="K39" s="521"/>
      <c r="L39" s="521"/>
      <c r="M39" s="521"/>
      <c r="N39" s="521"/>
      <c r="O39" s="521"/>
      <c r="P39" s="522"/>
      <c r="Q39" s="148" t="s">
        <v>158</v>
      </c>
      <c r="R39" s="148"/>
      <c r="S39" s="148"/>
      <c r="T39" s="148"/>
      <c r="U39" s="148"/>
      <c r="V39" s="148"/>
      <c r="W39" s="523" t="s">
        <v>159</v>
      </c>
      <c r="X39" s="523"/>
      <c r="Y39" s="523"/>
      <c r="Z39" s="523"/>
      <c r="AA39" s="523"/>
      <c r="AB39" s="523"/>
      <c r="AC39" s="523"/>
      <c r="AD39" s="523" t="s">
        <v>160</v>
      </c>
      <c r="AE39" s="523"/>
      <c r="AF39" s="523"/>
      <c r="AG39" s="523"/>
      <c r="AH39" s="523"/>
      <c r="AI39" s="523"/>
      <c r="AJ39" s="523"/>
      <c r="AK39" s="147"/>
      <c r="AL39" s="147"/>
      <c r="AM39" s="147"/>
      <c r="AN39" s="523" t="s">
        <v>157</v>
      </c>
      <c r="AO39" s="523"/>
      <c r="AP39" s="523"/>
      <c r="AQ39" s="523"/>
      <c r="AR39" s="523"/>
      <c r="AS39" s="520" t="s">
        <v>9</v>
      </c>
      <c r="AT39" s="521"/>
      <c r="AU39" s="521"/>
      <c r="AV39" s="521"/>
      <c r="AW39" s="521"/>
      <c r="AX39" s="521"/>
      <c r="AY39" s="521"/>
      <c r="AZ39" s="522"/>
      <c r="BA39" s="148" t="s">
        <v>158</v>
      </c>
      <c r="BB39" s="148"/>
      <c r="BC39" s="148"/>
      <c r="BD39" s="148"/>
      <c r="BE39" s="148"/>
      <c r="BF39" s="148"/>
      <c r="BG39" s="523" t="s">
        <v>159</v>
      </c>
      <c r="BH39" s="523"/>
      <c r="BI39" s="523"/>
      <c r="BJ39" s="523"/>
      <c r="BK39" s="523"/>
      <c r="BL39" s="523"/>
      <c r="BM39" s="523"/>
      <c r="BN39" s="523" t="s">
        <v>160</v>
      </c>
      <c r="BO39" s="523"/>
      <c r="BP39" s="523"/>
      <c r="BQ39" s="523"/>
      <c r="BR39" s="523"/>
      <c r="BS39" s="523"/>
      <c r="BT39" s="523"/>
      <c r="BU39" s="84"/>
      <c r="BV39" s="85"/>
      <c r="BW39" s="96"/>
    </row>
    <row r="40" spans="1:75" ht="13.5" customHeight="1" x14ac:dyDescent="0.2">
      <c r="A40" s="72"/>
      <c r="B40" s="73"/>
      <c r="C40" s="100"/>
      <c r="D40" s="487">
        <v>1</v>
      </c>
      <c r="E40" s="488"/>
      <c r="F40" s="488"/>
      <c r="G40" s="488"/>
      <c r="H40" s="489"/>
      <c r="I40" s="504" t="s">
        <v>161</v>
      </c>
      <c r="J40" s="505"/>
      <c r="K40" s="505"/>
      <c r="L40" s="505"/>
      <c r="M40" s="505"/>
      <c r="N40" s="505"/>
      <c r="O40" s="505"/>
      <c r="P40" s="506"/>
      <c r="Q40" s="507">
        <v>220</v>
      </c>
      <c r="R40" s="508"/>
      <c r="S40" s="508"/>
      <c r="T40" s="508"/>
      <c r="U40" s="508"/>
      <c r="V40" s="509"/>
      <c r="W40" s="510">
        <v>3886.57</v>
      </c>
      <c r="X40" s="508"/>
      <c r="Y40" s="508"/>
      <c r="Z40" s="508"/>
      <c r="AA40" s="508"/>
      <c r="AB40" s="508"/>
      <c r="AC40" s="509"/>
      <c r="AD40" s="511"/>
      <c r="AE40" s="512"/>
      <c r="AF40" s="512"/>
      <c r="AG40" s="512"/>
      <c r="AH40" s="512"/>
      <c r="AI40" s="512"/>
      <c r="AJ40" s="513"/>
      <c r="AK40" s="147"/>
      <c r="AL40" s="147"/>
      <c r="AM40" s="147"/>
      <c r="AN40" s="487">
        <v>1</v>
      </c>
      <c r="AO40" s="488"/>
      <c r="AP40" s="488"/>
      <c r="AQ40" s="488"/>
      <c r="AR40" s="489"/>
      <c r="AS40" s="504" t="s">
        <v>161</v>
      </c>
      <c r="AT40" s="505"/>
      <c r="AU40" s="505"/>
      <c r="AV40" s="505"/>
      <c r="AW40" s="505"/>
      <c r="AX40" s="505"/>
      <c r="AY40" s="505"/>
      <c r="AZ40" s="506"/>
      <c r="BA40" s="507">
        <v>220</v>
      </c>
      <c r="BB40" s="508"/>
      <c r="BC40" s="508"/>
      <c r="BD40" s="508"/>
      <c r="BE40" s="508"/>
      <c r="BF40" s="509"/>
      <c r="BG40" s="510">
        <v>2000.15</v>
      </c>
      <c r="BH40" s="508"/>
      <c r="BI40" s="508"/>
      <c r="BJ40" s="508"/>
      <c r="BK40" s="508"/>
      <c r="BL40" s="508"/>
      <c r="BM40" s="509"/>
      <c r="BN40" s="511"/>
      <c r="BO40" s="512"/>
      <c r="BP40" s="512"/>
      <c r="BQ40" s="512"/>
      <c r="BR40" s="512"/>
      <c r="BS40" s="512"/>
      <c r="BT40" s="513"/>
      <c r="BU40" s="84"/>
      <c r="BV40" s="85"/>
      <c r="BW40" s="96"/>
    </row>
    <row r="41" spans="1:75" ht="13.5" customHeight="1" x14ac:dyDescent="0.2">
      <c r="A41" s="72"/>
      <c r="B41" s="73"/>
      <c r="C41" s="100"/>
      <c r="D41" s="487">
        <v>998</v>
      </c>
      <c r="E41" s="488"/>
      <c r="F41" s="488"/>
      <c r="G41" s="488"/>
      <c r="H41" s="489"/>
      <c r="I41" s="492" t="s">
        <v>162</v>
      </c>
      <c r="J41" s="493"/>
      <c r="K41" s="493"/>
      <c r="L41" s="493"/>
      <c r="M41" s="493"/>
      <c r="N41" s="493"/>
      <c r="O41" s="493"/>
      <c r="P41" s="494"/>
      <c r="Q41" s="487">
        <v>11</v>
      </c>
      <c r="R41" s="488"/>
      <c r="S41" s="488"/>
      <c r="T41" s="488"/>
      <c r="U41" s="488"/>
      <c r="V41" s="489"/>
      <c r="W41" s="149"/>
      <c r="X41" s="150"/>
      <c r="Y41" s="150"/>
      <c r="Z41" s="150"/>
      <c r="AA41" s="150"/>
      <c r="AB41" s="150"/>
      <c r="AC41" s="151"/>
      <c r="AD41" s="514">
        <v>427.52</v>
      </c>
      <c r="AE41" s="515"/>
      <c r="AF41" s="515"/>
      <c r="AG41" s="515"/>
      <c r="AH41" s="515"/>
      <c r="AI41" s="515"/>
      <c r="AJ41" s="516"/>
      <c r="AK41" s="147"/>
      <c r="AL41" s="147"/>
      <c r="AM41" s="147"/>
      <c r="AN41" s="487">
        <v>56</v>
      </c>
      <c r="AO41" s="488"/>
      <c r="AP41" s="488"/>
      <c r="AQ41" s="488"/>
      <c r="AR41" s="489"/>
      <c r="AS41" s="492" t="s">
        <v>166</v>
      </c>
      <c r="AT41" s="493"/>
      <c r="AU41" s="493"/>
      <c r="AV41" s="493"/>
      <c r="AW41" s="493"/>
      <c r="AX41" s="493"/>
      <c r="AY41" s="493"/>
      <c r="AZ41" s="494"/>
      <c r="BA41" s="487">
        <v>8.5</v>
      </c>
      <c r="BB41" s="488"/>
      <c r="BC41" s="488"/>
      <c r="BD41" s="488"/>
      <c r="BE41" s="488"/>
      <c r="BF41" s="489"/>
      <c r="BG41" s="498">
        <v>94.85</v>
      </c>
      <c r="BH41" s="499"/>
      <c r="BI41" s="499"/>
      <c r="BJ41" s="499"/>
      <c r="BK41" s="499"/>
      <c r="BL41" s="499"/>
      <c r="BM41" s="500"/>
      <c r="BN41" s="487"/>
      <c r="BO41" s="488"/>
      <c r="BP41" s="488"/>
      <c r="BQ41" s="488"/>
      <c r="BR41" s="488"/>
      <c r="BS41" s="488"/>
      <c r="BT41" s="489"/>
      <c r="BU41" s="84"/>
      <c r="BV41" s="85"/>
      <c r="BW41" s="96"/>
    </row>
    <row r="42" spans="1:75" ht="13.5" customHeight="1" x14ac:dyDescent="0.2">
      <c r="A42" s="72"/>
      <c r="B42" s="73"/>
      <c r="C42" s="100"/>
      <c r="D42" s="487">
        <v>999</v>
      </c>
      <c r="E42" s="488"/>
      <c r="F42" s="488"/>
      <c r="G42" s="488"/>
      <c r="H42" s="489"/>
      <c r="I42" s="492" t="s">
        <v>53</v>
      </c>
      <c r="J42" s="493"/>
      <c r="K42" s="493"/>
      <c r="L42" s="493"/>
      <c r="M42" s="493"/>
      <c r="N42" s="493"/>
      <c r="O42" s="493"/>
      <c r="P42" s="494"/>
      <c r="Q42" s="487">
        <v>15</v>
      </c>
      <c r="R42" s="488"/>
      <c r="S42" s="488"/>
      <c r="T42" s="488"/>
      <c r="U42" s="488"/>
      <c r="V42" s="489"/>
      <c r="W42" s="152"/>
      <c r="X42" s="153"/>
      <c r="Y42" s="153"/>
      <c r="Z42" s="153"/>
      <c r="AA42" s="153"/>
      <c r="AB42" s="153"/>
      <c r="AC42" s="154"/>
      <c r="AD42" s="517">
        <v>164.06</v>
      </c>
      <c r="AE42" s="518"/>
      <c r="AF42" s="518"/>
      <c r="AG42" s="518"/>
      <c r="AH42" s="518"/>
      <c r="AI42" s="518"/>
      <c r="AJ42" s="519"/>
      <c r="AK42" s="147"/>
      <c r="AL42" s="147"/>
      <c r="AM42" s="147"/>
      <c r="AN42" s="487">
        <v>58</v>
      </c>
      <c r="AO42" s="488"/>
      <c r="AP42" s="488"/>
      <c r="AQ42" s="488"/>
      <c r="AR42" s="489"/>
      <c r="AS42" s="492" t="s">
        <v>168</v>
      </c>
      <c r="AT42" s="493"/>
      <c r="AU42" s="493"/>
      <c r="AV42" s="493"/>
      <c r="AW42" s="493"/>
      <c r="AX42" s="493"/>
      <c r="AY42" s="493"/>
      <c r="AZ42" s="494"/>
      <c r="BA42" s="487">
        <v>12</v>
      </c>
      <c r="BB42" s="488"/>
      <c r="BC42" s="488"/>
      <c r="BD42" s="488"/>
      <c r="BE42" s="488"/>
      <c r="BF42" s="489"/>
      <c r="BG42" s="501">
        <v>110.22</v>
      </c>
      <c r="BH42" s="502"/>
      <c r="BI42" s="502"/>
      <c r="BJ42" s="502"/>
      <c r="BK42" s="502"/>
      <c r="BL42" s="502"/>
      <c r="BM42" s="503"/>
      <c r="BN42" s="495"/>
      <c r="BO42" s="496"/>
      <c r="BP42" s="496"/>
      <c r="BQ42" s="496"/>
      <c r="BR42" s="496"/>
      <c r="BS42" s="496"/>
      <c r="BT42" s="497"/>
      <c r="BU42" s="84"/>
      <c r="BV42" s="85"/>
      <c r="BW42" s="96"/>
    </row>
    <row r="43" spans="1:75" ht="13.5" customHeight="1" x14ac:dyDescent="0.2">
      <c r="A43" s="72"/>
      <c r="B43" s="73"/>
      <c r="C43" s="100"/>
      <c r="D43" s="155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7"/>
      <c r="U43" s="157"/>
      <c r="V43" s="158"/>
      <c r="W43" s="478" t="s">
        <v>163</v>
      </c>
      <c r="X43" s="478"/>
      <c r="Y43" s="478"/>
      <c r="Z43" s="478"/>
      <c r="AA43" s="478"/>
      <c r="AB43" s="478"/>
      <c r="AC43" s="479"/>
      <c r="AD43" s="482" t="s">
        <v>164</v>
      </c>
      <c r="AE43" s="478"/>
      <c r="AF43" s="478"/>
      <c r="AG43" s="478"/>
      <c r="AH43" s="478"/>
      <c r="AI43" s="478"/>
      <c r="AJ43" s="479"/>
      <c r="AK43" s="147"/>
      <c r="AL43" s="147"/>
      <c r="AM43" s="147"/>
      <c r="AN43" s="155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7"/>
      <c r="BE43" s="157"/>
      <c r="BF43" s="158"/>
      <c r="BG43" s="478" t="s">
        <v>163</v>
      </c>
      <c r="BH43" s="478"/>
      <c r="BI43" s="478"/>
      <c r="BJ43" s="478"/>
      <c r="BK43" s="478"/>
      <c r="BL43" s="478"/>
      <c r="BM43" s="479"/>
      <c r="BN43" s="482" t="s">
        <v>164</v>
      </c>
      <c r="BO43" s="478"/>
      <c r="BP43" s="478"/>
      <c r="BQ43" s="478"/>
      <c r="BR43" s="478"/>
      <c r="BS43" s="478"/>
      <c r="BT43" s="479"/>
      <c r="BU43" s="84"/>
      <c r="BV43" s="85"/>
      <c r="BW43" s="96"/>
    </row>
    <row r="44" spans="1:75" ht="13.5" customHeight="1" x14ac:dyDescent="0.2">
      <c r="A44" s="72"/>
      <c r="B44" s="73"/>
      <c r="C44" s="100"/>
      <c r="D44" s="159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50"/>
      <c r="U44" s="150"/>
      <c r="V44" s="151"/>
      <c r="W44" s="480"/>
      <c r="X44" s="480"/>
      <c r="Y44" s="480"/>
      <c r="Z44" s="480"/>
      <c r="AA44" s="480"/>
      <c r="AB44" s="480"/>
      <c r="AC44" s="481"/>
      <c r="AD44" s="483"/>
      <c r="AE44" s="480"/>
      <c r="AF44" s="480"/>
      <c r="AG44" s="480"/>
      <c r="AH44" s="480"/>
      <c r="AI44" s="480"/>
      <c r="AJ44" s="481"/>
      <c r="AK44" s="147"/>
      <c r="AL44" s="147"/>
      <c r="AM44" s="147"/>
      <c r="AN44" s="159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50"/>
      <c r="BE44" s="150"/>
      <c r="BF44" s="151"/>
      <c r="BG44" s="480"/>
      <c r="BH44" s="480"/>
      <c r="BI44" s="480"/>
      <c r="BJ44" s="480"/>
      <c r="BK44" s="480"/>
      <c r="BL44" s="480"/>
      <c r="BM44" s="481"/>
      <c r="BN44" s="483"/>
      <c r="BO44" s="480"/>
      <c r="BP44" s="480"/>
      <c r="BQ44" s="480"/>
      <c r="BR44" s="480"/>
      <c r="BS44" s="480"/>
      <c r="BT44" s="481"/>
      <c r="BU44" s="84"/>
      <c r="BV44" s="85"/>
      <c r="BW44" s="96"/>
    </row>
    <row r="45" spans="1:75" ht="13.5" customHeight="1" x14ac:dyDescent="0.2">
      <c r="A45" s="72"/>
      <c r="B45" s="73"/>
      <c r="C45" s="100"/>
      <c r="D45" s="159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50"/>
      <c r="U45" s="150"/>
      <c r="V45" s="151"/>
      <c r="W45" s="484">
        <f>W40</f>
        <v>3886.57</v>
      </c>
      <c r="X45" s="485"/>
      <c r="Y45" s="485"/>
      <c r="Z45" s="485"/>
      <c r="AA45" s="485"/>
      <c r="AB45" s="485"/>
      <c r="AC45" s="486"/>
      <c r="AD45" s="487">
        <f>AD41+AD42</f>
        <v>591.57999999999993</v>
      </c>
      <c r="AE45" s="488"/>
      <c r="AF45" s="488"/>
      <c r="AG45" s="488"/>
      <c r="AH45" s="488"/>
      <c r="AI45" s="488"/>
      <c r="AJ45" s="489"/>
      <c r="AK45" s="147"/>
      <c r="AL45" s="147"/>
      <c r="AM45" s="147"/>
      <c r="AN45" s="159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50"/>
      <c r="BE45" s="150"/>
      <c r="BF45" s="151"/>
      <c r="BG45" s="484">
        <f>BG40+BG41+BG42</f>
        <v>2205.2199999999998</v>
      </c>
      <c r="BH45" s="485"/>
      <c r="BI45" s="485"/>
      <c r="BJ45" s="485"/>
      <c r="BK45" s="485"/>
      <c r="BL45" s="485"/>
      <c r="BM45" s="486"/>
      <c r="BN45" s="487">
        <f>BN41+BN42</f>
        <v>0</v>
      </c>
      <c r="BO45" s="488"/>
      <c r="BP45" s="488"/>
      <c r="BQ45" s="488"/>
      <c r="BR45" s="488"/>
      <c r="BS45" s="488"/>
      <c r="BT45" s="489"/>
      <c r="BU45" s="84"/>
      <c r="BV45" s="85"/>
      <c r="BW45" s="96"/>
    </row>
    <row r="46" spans="1:75" ht="13.5" customHeight="1" x14ac:dyDescent="0.2">
      <c r="A46" s="72"/>
      <c r="B46" s="73"/>
      <c r="C46" s="100"/>
      <c r="D46" s="161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53"/>
      <c r="U46" s="153"/>
      <c r="V46" s="154"/>
      <c r="W46" s="163" t="s">
        <v>165</v>
      </c>
      <c r="X46" s="163"/>
      <c r="Y46" s="163"/>
      <c r="Z46" s="163"/>
      <c r="AA46" s="163"/>
      <c r="AB46" s="163"/>
      <c r="AC46" s="163"/>
      <c r="AD46" s="490">
        <f>W45-AD45</f>
        <v>3294.9900000000002</v>
      </c>
      <c r="AE46" s="490"/>
      <c r="AF46" s="490"/>
      <c r="AG46" s="490"/>
      <c r="AH46" s="490"/>
      <c r="AI46" s="490"/>
      <c r="AJ46" s="491"/>
      <c r="AK46" s="147"/>
      <c r="AL46" s="147"/>
      <c r="AM46" s="147"/>
      <c r="AN46" s="161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53"/>
      <c r="BE46" s="153"/>
      <c r="BF46" s="154"/>
      <c r="BG46" s="163" t="s">
        <v>165</v>
      </c>
      <c r="BH46" s="163"/>
      <c r="BI46" s="163"/>
      <c r="BJ46" s="163"/>
      <c r="BK46" s="163"/>
      <c r="BL46" s="163"/>
      <c r="BM46" s="163"/>
      <c r="BN46" s="490">
        <f>BG45-BN45</f>
        <v>2205.2199999999998</v>
      </c>
      <c r="BO46" s="490"/>
      <c r="BP46" s="490"/>
      <c r="BQ46" s="490"/>
      <c r="BR46" s="490"/>
      <c r="BS46" s="490"/>
      <c r="BT46" s="491"/>
      <c r="BU46" s="84"/>
      <c r="BV46" s="85"/>
      <c r="BW46" s="96"/>
    </row>
    <row r="47" spans="1:75" ht="13.5" customHeight="1" x14ac:dyDescent="0.2">
      <c r="A47" s="72"/>
      <c r="B47" s="73"/>
      <c r="C47" s="100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BU47" s="84"/>
      <c r="BV47" s="85"/>
      <c r="BW47" s="96"/>
    </row>
    <row r="48" spans="1:75" ht="13.5" customHeight="1" x14ac:dyDescent="0.2">
      <c r="A48" s="72"/>
      <c r="B48" s="73"/>
      <c r="C48" s="100"/>
      <c r="D48" s="447" t="s">
        <v>174</v>
      </c>
      <c r="E48" s="447"/>
      <c r="F48" s="447"/>
      <c r="G48" s="447"/>
      <c r="H48" s="447"/>
      <c r="I48" s="447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BU48" s="84"/>
      <c r="BV48" s="85"/>
      <c r="BW48" s="123"/>
    </row>
    <row r="49" spans="1:75" ht="13.5" customHeight="1" x14ac:dyDescent="0.2">
      <c r="A49" s="72"/>
      <c r="B49" s="73"/>
      <c r="C49" s="100"/>
      <c r="E49" s="165"/>
      <c r="F49" s="447" t="s">
        <v>170</v>
      </c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BU49" s="84"/>
      <c r="BV49" s="85"/>
      <c r="BW49" s="123"/>
    </row>
    <row r="50" spans="1:75" ht="13.5" customHeight="1" x14ac:dyDescent="0.2">
      <c r="A50" s="72"/>
      <c r="B50" s="73"/>
      <c r="C50" s="100"/>
      <c r="E50" s="167"/>
      <c r="F50" s="447" t="s">
        <v>171</v>
      </c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BU50" s="84"/>
      <c r="BV50" s="85"/>
      <c r="BW50" s="123"/>
    </row>
    <row r="51" spans="1:75" ht="13.5" customHeight="1" x14ac:dyDescent="0.2">
      <c r="A51" s="72"/>
      <c r="B51" s="73"/>
      <c r="C51" s="100"/>
      <c r="E51" s="166"/>
      <c r="F51" s="447" t="s">
        <v>172</v>
      </c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BU51" s="84"/>
      <c r="BV51" s="85"/>
      <c r="BW51" s="123"/>
    </row>
    <row r="52" spans="1:75" ht="13.5" customHeight="1" x14ac:dyDescent="0.2">
      <c r="A52" s="72"/>
      <c r="B52" s="73"/>
      <c r="C52" s="100"/>
      <c r="E52" s="164"/>
      <c r="F52" s="447" t="s">
        <v>173</v>
      </c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447"/>
      <c r="BU52" s="84"/>
      <c r="BV52" s="85"/>
      <c r="BW52" s="96"/>
    </row>
    <row r="53" spans="1:75" ht="13.5" customHeight="1" x14ac:dyDescent="0.2">
      <c r="A53" s="72"/>
      <c r="B53" s="73"/>
      <c r="C53" s="100"/>
      <c r="E53" s="100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BU53" s="84"/>
      <c r="BV53" s="85"/>
      <c r="BW53" s="320"/>
    </row>
    <row r="54" spans="1:75" ht="13.5" customHeight="1" x14ac:dyDescent="0.2">
      <c r="A54" s="72"/>
      <c r="B54" s="73"/>
      <c r="C54" s="100"/>
      <c r="D54" s="323" t="s">
        <v>248</v>
      </c>
      <c r="E54" s="100"/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BC54" s="331" t="s">
        <v>174</v>
      </c>
      <c r="BU54" s="84"/>
      <c r="BV54" s="85"/>
      <c r="BW54" s="320"/>
    </row>
    <row r="55" spans="1:75" ht="13.5" customHeight="1" x14ac:dyDescent="0.2">
      <c r="A55" s="72"/>
      <c r="B55" s="73"/>
      <c r="C55" s="100"/>
      <c r="D55" s="325" t="s">
        <v>247</v>
      </c>
      <c r="E55" s="324" t="s">
        <v>250</v>
      </c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BC55" s="331" t="s">
        <v>266</v>
      </c>
      <c r="BU55" s="84"/>
      <c r="BV55" s="85"/>
      <c r="BW55" s="320"/>
    </row>
    <row r="56" spans="1:75" ht="13.5" customHeight="1" x14ac:dyDescent="0.2">
      <c r="A56" s="72"/>
      <c r="B56" s="73"/>
      <c r="C56" s="100"/>
      <c r="D56" s="325" t="s">
        <v>247</v>
      </c>
      <c r="E56" s="324" t="s">
        <v>251</v>
      </c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BC56" s="331" t="s">
        <v>264</v>
      </c>
      <c r="BU56" s="84"/>
      <c r="BV56" s="85"/>
      <c r="BW56" s="320"/>
    </row>
    <row r="57" spans="1:75" ht="13.5" customHeight="1" x14ac:dyDescent="0.2">
      <c r="A57" s="72"/>
      <c r="B57" s="73"/>
      <c r="C57" s="100"/>
      <c r="D57" s="325" t="s">
        <v>247</v>
      </c>
      <c r="E57" s="324" t="s">
        <v>252</v>
      </c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BU57" s="84"/>
      <c r="BV57" s="85"/>
      <c r="BW57" s="320"/>
    </row>
    <row r="58" spans="1:75" ht="13.5" customHeight="1" x14ac:dyDescent="0.2">
      <c r="A58" s="72"/>
      <c r="B58" s="73"/>
      <c r="C58" s="100"/>
      <c r="D58" s="325" t="s">
        <v>247</v>
      </c>
      <c r="E58" s="324" t="s">
        <v>253</v>
      </c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BU58" s="84"/>
      <c r="BV58" s="85"/>
      <c r="BW58" s="320"/>
    </row>
    <row r="59" spans="1:75" ht="13.5" customHeight="1" x14ac:dyDescent="0.2">
      <c r="A59" s="72"/>
      <c r="B59" s="73"/>
      <c r="C59" s="100"/>
      <c r="D59" s="325" t="s">
        <v>247</v>
      </c>
      <c r="E59" s="324" t="s">
        <v>265</v>
      </c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BU59" s="84"/>
      <c r="BV59" s="85"/>
      <c r="BW59" s="320"/>
    </row>
    <row r="60" spans="1:75" ht="13.5" customHeight="1" x14ac:dyDescent="0.2">
      <c r="A60" s="72"/>
      <c r="B60" s="73"/>
      <c r="C60" s="100"/>
      <c r="D60" s="325" t="s">
        <v>247</v>
      </c>
      <c r="E60" s="324" t="s">
        <v>263</v>
      </c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BU60" s="84"/>
      <c r="BV60" s="85"/>
      <c r="BW60" s="320"/>
    </row>
    <row r="61" spans="1:75" ht="13.5" customHeight="1" x14ac:dyDescent="0.2">
      <c r="A61" s="72"/>
      <c r="B61" s="73"/>
      <c r="C61" s="100"/>
      <c r="D61" s="100"/>
      <c r="E61" s="100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BU61" s="84"/>
      <c r="BV61" s="85"/>
      <c r="BW61" s="320"/>
    </row>
    <row r="62" spans="1:75" ht="13.5" customHeight="1" thickBot="1" x14ac:dyDescent="0.25">
      <c r="A62" s="72"/>
      <c r="B62" s="80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2"/>
      <c r="BW62" s="78"/>
    </row>
  </sheetData>
  <sheetProtection password="8DFF" sheet="1" objects="1" scenarios="1"/>
  <sortState ref="E55:E60">
    <sortCondition ref="E55"/>
  </sortState>
  <mergeCells count="65">
    <mergeCell ref="BO5:BV5"/>
    <mergeCell ref="D19:BP19"/>
    <mergeCell ref="B4:BV4"/>
    <mergeCell ref="C5:BF5"/>
    <mergeCell ref="C8:BD8"/>
    <mergeCell ref="D29:BT29"/>
    <mergeCell ref="D21:BT22"/>
    <mergeCell ref="D23:BT24"/>
    <mergeCell ref="D25:BT26"/>
    <mergeCell ref="D27:BT27"/>
    <mergeCell ref="D28:BT28"/>
    <mergeCell ref="D39:H39"/>
    <mergeCell ref="W39:AC39"/>
    <mergeCell ref="AD39:AJ39"/>
    <mergeCell ref="D37:S37"/>
    <mergeCell ref="D30:BT30"/>
    <mergeCell ref="AN39:AR39"/>
    <mergeCell ref="AS39:AZ39"/>
    <mergeCell ref="BG39:BM39"/>
    <mergeCell ref="BN39:BT39"/>
    <mergeCell ref="D33:BT33"/>
    <mergeCell ref="D42:H42"/>
    <mergeCell ref="D41:H41"/>
    <mergeCell ref="D40:H40"/>
    <mergeCell ref="Q42:V42"/>
    <mergeCell ref="Q40:V40"/>
    <mergeCell ref="Q41:V41"/>
    <mergeCell ref="I42:P42"/>
    <mergeCell ref="I41:P41"/>
    <mergeCell ref="I40:P40"/>
    <mergeCell ref="W40:AC40"/>
    <mergeCell ref="AD40:AJ40"/>
    <mergeCell ref="AD41:AJ41"/>
    <mergeCell ref="AD42:AJ42"/>
    <mergeCell ref="I39:P39"/>
    <mergeCell ref="AD43:AJ44"/>
    <mergeCell ref="W43:AC44"/>
    <mergeCell ref="AD45:AJ45"/>
    <mergeCell ref="W45:AC45"/>
    <mergeCell ref="AD46:AJ46"/>
    <mergeCell ref="AN40:AR40"/>
    <mergeCell ref="AS40:AZ40"/>
    <mergeCell ref="BA40:BF40"/>
    <mergeCell ref="BG40:BM40"/>
    <mergeCell ref="BN40:BT40"/>
    <mergeCell ref="AN41:AR41"/>
    <mergeCell ref="AS41:AZ41"/>
    <mergeCell ref="BA41:BF41"/>
    <mergeCell ref="BN41:BT41"/>
    <mergeCell ref="AN42:AR42"/>
    <mergeCell ref="AS42:AZ42"/>
    <mergeCell ref="BA42:BF42"/>
    <mergeCell ref="BN42:BT42"/>
    <mergeCell ref="BG41:BM41"/>
    <mergeCell ref="BG42:BM42"/>
    <mergeCell ref="BG43:BM44"/>
    <mergeCell ref="BN43:BT44"/>
    <mergeCell ref="BG45:BM45"/>
    <mergeCell ref="BN45:BT45"/>
    <mergeCell ref="BN46:BT46"/>
    <mergeCell ref="F52:T52"/>
    <mergeCell ref="F51:T51"/>
    <mergeCell ref="F50:T50"/>
    <mergeCell ref="F49:T49"/>
    <mergeCell ref="D48:I48"/>
  </mergeCells>
  <hyperlinks>
    <hyperlink ref="BO5:BV5" location="sumario" tooltip="Volta ao sumário." display="Início"/>
  </hyperlinks>
  <pageMargins left="0.51181102362204722" right="0.51181102362204722" top="0.78740157480314965" bottom="0.78740157480314965" header="0.31496062992125984" footer="0.31496062992125984"/>
  <pageSetup paperSize="9"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R23"/>
  <sheetViews>
    <sheetView showGridLines="0" defaultGridColor="0" colorId="12" zoomScale="70" zoomScaleNormal="70" workbookViewId="0">
      <pane xSplit="1" ySplit="11" topLeftCell="B12" activePane="bottomRight" state="frozen"/>
      <selection activeCell="C9" sqref="C9"/>
      <selection pane="topRight" activeCell="C9" sqref="C9"/>
      <selection pane="bottomLeft" activeCell="C9" sqref="C9"/>
      <selection pane="bottomRight" activeCell="H35" sqref="H35"/>
    </sheetView>
  </sheetViews>
  <sheetFormatPr defaultColWidth="11.42578125" defaultRowHeight="12.75" x14ac:dyDescent="0.2"/>
  <cols>
    <col min="1" max="1" width="4.42578125" style="19" customWidth="1"/>
    <col min="2" max="2" width="5" style="4" customWidth="1"/>
    <col min="3" max="3" width="25" style="4" customWidth="1"/>
    <col min="4" max="4" width="25.85546875" style="4" customWidth="1"/>
    <col min="5" max="5" width="25.7109375" style="4" customWidth="1"/>
    <col min="6" max="6" width="9" style="5" customWidth="1"/>
    <col min="7" max="7" width="8.28515625" style="4" customWidth="1"/>
    <col min="8" max="8" width="18.140625" style="5" customWidth="1"/>
    <col min="9" max="9" width="10" style="7" customWidth="1"/>
    <col min="10" max="10" width="12.5703125" style="22" customWidth="1"/>
    <col min="11" max="11" width="15.7109375" style="7" customWidth="1"/>
    <col min="12" max="12" width="11" style="4" bestFit="1" customWidth="1"/>
    <col min="13" max="13" width="16.7109375" style="24" customWidth="1"/>
    <col min="14" max="14" width="13.140625" style="4" customWidth="1"/>
    <col min="15" max="15" width="15.28515625" style="7" customWidth="1"/>
    <col min="16" max="16" width="15.7109375" style="7" customWidth="1"/>
    <col min="17" max="17" width="15.7109375" style="6" customWidth="1"/>
    <col min="18" max="18" width="20" style="15" bestFit="1" customWidth="1"/>
    <col min="19" max="19" width="14.28515625" style="4" bestFit="1" customWidth="1"/>
    <col min="20" max="16384" width="11.42578125" style="4"/>
  </cols>
  <sheetData>
    <row r="1" spans="1:18" s="28" customFormat="1" ht="19.5" x14ac:dyDescent="0.2">
      <c r="A1" s="16">
        <v>1</v>
      </c>
      <c r="B1" s="531" t="s">
        <v>35</v>
      </c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3"/>
    </row>
    <row r="2" spans="1:18" s="28" customFormat="1" x14ac:dyDescent="0.2">
      <c r="A2" s="17"/>
      <c r="B2" s="534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6"/>
    </row>
    <row r="3" spans="1:18" s="28" customFormat="1" ht="13.5" thickBot="1" x14ac:dyDescent="0.25">
      <c r="A3" s="17"/>
      <c r="B3" s="537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9"/>
    </row>
    <row r="4" spans="1:18" s="28" customFormat="1" ht="13.5" thickBot="1" x14ac:dyDescent="0.25">
      <c r="A4" s="18"/>
      <c r="F4" s="29"/>
      <c r="H4" s="29"/>
      <c r="I4" s="30"/>
      <c r="J4" s="30"/>
      <c r="K4" s="30"/>
      <c r="R4" s="33"/>
    </row>
    <row r="5" spans="1:18" s="42" customFormat="1" ht="15.75" thickBot="1" x14ac:dyDescent="0.25">
      <c r="A5" s="34"/>
      <c r="B5" s="540" t="s">
        <v>31</v>
      </c>
      <c r="C5" s="541"/>
      <c r="D5" s="542"/>
      <c r="E5" s="540" t="s">
        <v>33</v>
      </c>
      <c r="F5" s="542"/>
      <c r="G5" s="540" t="s">
        <v>32</v>
      </c>
      <c r="H5" s="542"/>
      <c r="I5" s="540" t="s">
        <v>34</v>
      </c>
      <c r="J5" s="541"/>
      <c r="K5" s="542"/>
      <c r="L5" s="35" t="s">
        <v>30</v>
      </c>
      <c r="M5" s="36">
        <v>42291</v>
      </c>
      <c r="N5" s="37" t="s">
        <v>29</v>
      </c>
      <c r="O5" s="38">
        <v>42735</v>
      </c>
      <c r="P5" s="39" t="s">
        <v>2</v>
      </c>
      <c r="Q5" s="40"/>
      <c r="R5" s="41"/>
    </row>
    <row r="6" spans="1:18" s="46" customFormat="1" ht="16.5" thickBot="1" x14ac:dyDescent="0.25">
      <c r="A6" s="18"/>
      <c r="B6" s="43"/>
      <c r="C6" s="43"/>
      <c r="D6" s="43"/>
      <c r="E6" s="43"/>
      <c r="F6" s="43"/>
      <c r="G6" s="43"/>
      <c r="H6" s="44"/>
      <c r="I6" s="43"/>
      <c r="J6" s="43"/>
      <c r="K6" s="43"/>
      <c r="L6" s="43"/>
      <c r="M6" s="43"/>
      <c r="N6" s="43"/>
      <c r="O6" s="43"/>
      <c r="P6" s="43"/>
      <c r="Q6" s="43"/>
      <c r="R6" s="45"/>
    </row>
    <row r="7" spans="1:18" s="28" customFormat="1" ht="13.5" customHeight="1" thickBot="1" x14ac:dyDescent="0.25">
      <c r="A7" s="526"/>
      <c r="B7" s="529" t="s">
        <v>25</v>
      </c>
      <c r="C7" s="527" t="s">
        <v>5</v>
      </c>
      <c r="D7" s="551" t="s">
        <v>4</v>
      </c>
      <c r="E7" s="552"/>
      <c r="F7" s="552"/>
      <c r="G7" s="552"/>
      <c r="H7" s="552"/>
      <c r="I7" s="552"/>
      <c r="J7" s="552"/>
      <c r="K7" s="553"/>
      <c r="L7" s="547" t="s">
        <v>1</v>
      </c>
      <c r="M7" s="548"/>
      <c r="N7" s="549"/>
      <c r="O7" s="550"/>
      <c r="P7" s="545" t="s">
        <v>23</v>
      </c>
      <c r="Q7" s="546"/>
      <c r="R7" s="543" t="s">
        <v>3</v>
      </c>
    </row>
    <row r="8" spans="1:18" s="32" customFormat="1" ht="42" thickBot="1" x14ac:dyDescent="0.25">
      <c r="A8" s="526"/>
      <c r="B8" s="530"/>
      <c r="C8" s="528"/>
      <c r="D8" s="47" t="s">
        <v>0</v>
      </c>
      <c r="E8" s="48" t="s">
        <v>11</v>
      </c>
      <c r="F8" s="48" t="s">
        <v>12</v>
      </c>
      <c r="G8" s="49" t="s">
        <v>13</v>
      </c>
      <c r="H8" s="48" t="s">
        <v>14</v>
      </c>
      <c r="I8" s="50" t="s">
        <v>20</v>
      </c>
      <c r="J8" s="50" t="s">
        <v>28</v>
      </c>
      <c r="K8" s="51" t="s">
        <v>17</v>
      </c>
      <c r="L8" s="52" t="s">
        <v>15</v>
      </c>
      <c r="M8" s="53" t="s">
        <v>16</v>
      </c>
      <c r="N8" s="54" t="s">
        <v>6</v>
      </c>
      <c r="O8" s="55" t="s">
        <v>10</v>
      </c>
      <c r="P8" s="56" t="s">
        <v>36</v>
      </c>
      <c r="Q8" s="56" t="s">
        <v>26</v>
      </c>
      <c r="R8" s="544"/>
    </row>
    <row r="9" spans="1:18" s="32" customFormat="1" ht="13.5" thickBot="1" x14ac:dyDescent="0.25">
      <c r="A9" s="20"/>
      <c r="B9" s="57"/>
      <c r="C9" s="58"/>
      <c r="D9" s="59"/>
      <c r="E9" s="59"/>
      <c r="F9" s="59"/>
      <c r="G9" s="60"/>
      <c r="H9" s="59"/>
      <c r="I9" s="61"/>
      <c r="J9" s="61"/>
      <c r="K9" s="61"/>
      <c r="L9" s="62"/>
      <c r="M9" s="62"/>
      <c r="N9" s="63"/>
      <c r="O9" s="63"/>
      <c r="P9" s="64"/>
      <c r="Q9" s="64"/>
      <c r="R9" s="65"/>
    </row>
    <row r="10" spans="1:18" s="28" customFormat="1" ht="13.5" thickBot="1" x14ac:dyDescent="0.25">
      <c r="A10" s="18"/>
      <c r="B10" s="555" t="s">
        <v>24</v>
      </c>
      <c r="C10" s="556"/>
      <c r="D10" s="557"/>
      <c r="E10" s="66" t="s">
        <v>18</v>
      </c>
      <c r="F10" s="67"/>
      <c r="G10" s="67"/>
      <c r="H10" s="554">
        <f>SUM($O$12:$O$63132)</f>
        <v>36800</v>
      </c>
      <c r="I10" s="558"/>
      <c r="J10" s="555" t="s">
        <v>19</v>
      </c>
      <c r="K10" s="556"/>
      <c r="L10" s="554">
        <f>H10-P10</f>
        <v>36800</v>
      </c>
      <c r="M10" s="554"/>
      <c r="N10" s="555" t="s">
        <v>22</v>
      </c>
      <c r="O10" s="556"/>
      <c r="P10" s="68">
        <f>SUM($P$12:$P$63132)</f>
        <v>0</v>
      </c>
      <c r="Q10" s="68"/>
      <c r="R10" s="69"/>
    </row>
    <row r="11" spans="1:18" customFormat="1" x14ac:dyDescent="0.2"/>
    <row r="12" spans="1:18" ht="36" x14ac:dyDescent="0.2">
      <c r="B12" s="2">
        <v>5</v>
      </c>
      <c r="C12" s="3" t="s">
        <v>78</v>
      </c>
      <c r="D12" s="8" t="s">
        <v>49</v>
      </c>
      <c r="E12" s="9" t="s">
        <v>48</v>
      </c>
      <c r="F12" s="10">
        <v>42441</v>
      </c>
      <c r="G12" s="11" t="s">
        <v>37</v>
      </c>
      <c r="H12" s="25">
        <v>300</v>
      </c>
      <c r="I12" s="25">
        <v>6922</v>
      </c>
      <c r="J12" s="21" t="s">
        <v>98</v>
      </c>
      <c r="K12" s="26">
        <v>30000</v>
      </c>
      <c r="L12" s="1" t="s">
        <v>8</v>
      </c>
      <c r="M12" s="23">
        <v>147</v>
      </c>
      <c r="N12" s="10">
        <v>42444</v>
      </c>
      <c r="O12" s="27">
        <v>15000</v>
      </c>
      <c r="P12" s="12"/>
      <c r="Q12" s="13"/>
      <c r="R12" s="14" t="s">
        <v>147</v>
      </c>
    </row>
    <row r="13" spans="1:18" ht="36" x14ac:dyDescent="0.2">
      <c r="B13" s="2">
        <v>5</v>
      </c>
      <c r="C13" s="3" t="s">
        <v>78</v>
      </c>
      <c r="D13" s="8" t="s">
        <v>49</v>
      </c>
      <c r="E13" s="9" t="s">
        <v>48</v>
      </c>
      <c r="F13" s="10">
        <v>42441</v>
      </c>
      <c r="G13" s="11" t="s">
        <v>37</v>
      </c>
      <c r="H13" s="25">
        <v>300</v>
      </c>
      <c r="I13" s="25">
        <v>6922</v>
      </c>
      <c r="J13" s="21" t="s">
        <v>98</v>
      </c>
      <c r="K13" s="26">
        <v>30000</v>
      </c>
      <c r="L13" s="1" t="s">
        <v>8</v>
      </c>
      <c r="M13" s="23">
        <v>258</v>
      </c>
      <c r="N13" s="10">
        <v>42473</v>
      </c>
      <c r="O13" s="27">
        <v>7500</v>
      </c>
      <c r="P13" s="12"/>
      <c r="Q13" s="13"/>
      <c r="R13" s="14" t="s">
        <v>149</v>
      </c>
    </row>
    <row r="14" spans="1:18" ht="36" x14ac:dyDescent="0.2">
      <c r="B14" s="2">
        <v>5</v>
      </c>
      <c r="C14" s="3" t="s">
        <v>78</v>
      </c>
      <c r="D14" s="8" t="s">
        <v>49</v>
      </c>
      <c r="E14" s="9" t="s">
        <v>48</v>
      </c>
      <c r="F14" s="10">
        <v>42441</v>
      </c>
      <c r="G14" s="11" t="s">
        <v>37</v>
      </c>
      <c r="H14" s="25">
        <v>300</v>
      </c>
      <c r="I14" s="25">
        <v>6922</v>
      </c>
      <c r="J14" s="21" t="s">
        <v>98</v>
      </c>
      <c r="K14" s="26">
        <v>30000</v>
      </c>
      <c r="L14" s="1" t="s">
        <v>8</v>
      </c>
      <c r="M14" s="23">
        <v>369</v>
      </c>
      <c r="N14" s="10">
        <v>42504</v>
      </c>
      <c r="O14" s="27">
        <v>7500</v>
      </c>
      <c r="P14" s="12"/>
      <c r="Q14" s="13"/>
      <c r="R14" s="14" t="s">
        <v>148</v>
      </c>
    </row>
    <row r="15" spans="1:18" ht="13.5" x14ac:dyDescent="0.2">
      <c r="B15" s="2">
        <v>1</v>
      </c>
      <c r="C15" s="3" t="s">
        <v>55</v>
      </c>
      <c r="D15" s="8" t="s">
        <v>50</v>
      </c>
      <c r="E15" s="9" t="s">
        <v>48</v>
      </c>
      <c r="F15" s="10">
        <v>42461</v>
      </c>
      <c r="G15" s="11" t="s">
        <v>112</v>
      </c>
      <c r="H15" s="25">
        <v>500</v>
      </c>
      <c r="I15" s="25">
        <v>5101</v>
      </c>
      <c r="J15" s="21" t="s">
        <v>99</v>
      </c>
      <c r="K15" s="26">
        <v>2400</v>
      </c>
      <c r="L15" s="1" t="s">
        <v>8</v>
      </c>
      <c r="M15" s="23">
        <v>321654</v>
      </c>
      <c r="N15" s="10">
        <v>42471</v>
      </c>
      <c r="O15" s="27">
        <v>2180.4</v>
      </c>
      <c r="P15" s="12"/>
      <c r="Q15" s="13"/>
      <c r="R15" s="14"/>
    </row>
    <row r="16" spans="1:18" ht="13.5" x14ac:dyDescent="0.2">
      <c r="B16" s="2">
        <v>1</v>
      </c>
      <c r="C16" s="3" t="s">
        <v>55</v>
      </c>
      <c r="D16" s="8" t="s">
        <v>50</v>
      </c>
      <c r="E16" s="9" t="s">
        <v>48</v>
      </c>
      <c r="F16" s="10">
        <v>42461</v>
      </c>
      <c r="G16" s="11" t="s">
        <v>112</v>
      </c>
      <c r="H16" s="25">
        <v>500</v>
      </c>
      <c r="I16" s="25">
        <v>5101</v>
      </c>
      <c r="J16" s="21" t="s">
        <v>99</v>
      </c>
      <c r="K16" s="26">
        <v>2400</v>
      </c>
      <c r="L16" s="1" t="s">
        <v>47</v>
      </c>
      <c r="M16" s="23">
        <v>518749</v>
      </c>
      <c r="N16" s="10">
        <v>42505</v>
      </c>
      <c r="O16" s="27">
        <v>72</v>
      </c>
      <c r="P16" s="12"/>
      <c r="Q16" s="13"/>
      <c r="R16" s="14" t="s">
        <v>51</v>
      </c>
    </row>
    <row r="17" spans="2:18" ht="13.5" x14ac:dyDescent="0.2">
      <c r="B17" s="2">
        <v>1</v>
      </c>
      <c r="C17" s="3" t="s">
        <v>55</v>
      </c>
      <c r="D17" s="8" t="s">
        <v>50</v>
      </c>
      <c r="E17" s="9" t="s">
        <v>48</v>
      </c>
      <c r="F17" s="10">
        <v>42461</v>
      </c>
      <c r="G17" s="11" t="s">
        <v>112</v>
      </c>
      <c r="H17" s="25">
        <v>500</v>
      </c>
      <c r="I17" s="25">
        <v>5101</v>
      </c>
      <c r="J17" s="21" t="s">
        <v>99</v>
      </c>
      <c r="K17" s="26">
        <v>2400</v>
      </c>
      <c r="L17" s="1" t="s">
        <v>47</v>
      </c>
      <c r="M17" s="23">
        <v>123456</v>
      </c>
      <c r="N17" s="10">
        <v>42510</v>
      </c>
      <c r="O17" s="27">
        <v>111.6</v>
      </c>
      <c r="P17" s="12"/>
      <c r="Q17" s="13"/>
      <c r="R17" s="14" t="s">
        <v>52</v>
      </c>
    </row>
    <row r="18" spans="2:18" ht="13.5" x14ac:dyDescent="0.2">
      <c r="B18" s="2">
        <v>1</v>
      </c>
      <c r="C18" s="3" t="s">
        <v>55</v>
      </c>
      <c r="D18" s="8" t="s">
        <v>50</v>
      </c>
      <c r="E18" s="9" t="s">
        <v>48</v>
      </c>
      <c r="F18" s="10">
        <v>42461</v>
      </c>
      <c r="G18" s="11" t="s">
        <v>112</v>
      </c>
      <c r="H18" s="25">
        <v>500</v>
      </c>
      <c r="I18" s="25">
        <v>5101</v>
      </c>
      <c r="J18" s="21" t="s">
        <v>99</v>
      </c>
      <c r="K18" s="26">
        <v>2400</v>
      </c>
      <c r="L18" s="1" t="s">
        <v>47</v>
      </c>
      <c r="M18" s="23">
        <v>456789</v>
      </c>
      <c r="N18" s="10">
        <v>42510</v>
      </c>
      <c r="O18" s="27">
        <v>36</v>
      </c>
      <c r="P18" s="12"/>
      <c r="Q18" s="13"/>
      <c r="R18" s="14" t="s">
        <v>53</v>
      </c>
    </row>
    <row r="19" spans="2:18" x14ac:dyDescent="0.2">
      <c r="B19" s="2">
        <v>2</v>
      </c>
      <c r="C19" s="3" t="s">
        <v>125</v>
      </c>
      <c r="D19" s="8" t="s">
        <v>54</v>
      </c>
      <c r="E19" s="9" t="s">
        <v>48</v>
      </c>
      <c r="F19" s="10">
        <v>42307</v>
      </c>
      <c r="G19" s="11" t="s">
        <v>37</v>
      </c>
      <c r="H19" s="25">
        <v>400</v>
      </c>
      <c r="I19" s="25">
        <v>5102</v>
      </c>
      <c r="J19" s="21" t="s">
        <v>98</v>
      </c>
      <c r="K19" s="26">
        <v>5000</v>
      </c>
      <c r="L19" s="1" t="s">
        <v>8</v>
      </c>
      <c r="M19" s="23">
        <v>200</v>
      </c>
      <c r="N19" s="10">
        <v>42292</v>
      </c>
      <c r="O19" s="27">
        <v>2500</v>
      </c>
      <c r="P19" s="12"/>
      <c r="Q19" s="13"/>
      <c r="R19" s="14" t="s">
        <v>150</v>
      </c>
    </row>
    <row r="20" spans="2:18" ht="24" x14ac:dyDescent="0.2">
      <c r="B20" s="2">
        <v>2</v>
      </c>
      <c r="C20" s="3" t="s">
        <v>125</v>
      </c>
      <c r="D20" s="8" t="s">
        <v>54</v>
      </c>
      <c r="E20" s="9" t="s">
        <v>48</v>
      </c>
      <c r="F20" s="10">
        <v>42315</v>
      </c>
      <c r="G20" s="11" t="s">
        <v>37</v>
      </c>
      <c r="H20" s="25">
        <v>400</v>
      </c>
      <c r="I20" s="25">
        <v>5102</v>
      </c>
      <c r="J20" s="21" t="s">
        <v>98</v>
      </c>
      <c r="K20" s="26">
        <v>5000</v>
      </c>
      <c r="L20" s="1"/>
      <c r="M20" s="23"/>
      <c r="N20" s="10"/>
      <c r="O20" s="27"/>
      <c r="P20" s="12"/>
      <c r="Q20" s="13"/>
      <c r="R20" s="14" t="s">
        <v>151</v>
      </c>
    </row>
    <row r="21" spans="2:18" ht="42" customHeight="1" x14ac:dyDescent="0.2">
      <c r="B21" s="2">
        <v>11</v>
      </c>
      <c r="C21" s="3" t="s">
        <v>121</v>
      </c>
      <c r="D21" s="8" t="s">
        <v>123</v>
      </c>
      <c r="E21" s="9" t="s">
        <v>48</v>
      </c>
      <c r="F21" s="10">
        <v>42278</v>
      </c>
      <c r="G21" s="11" t="s">
        <v>112</v>
      </c>
      <c r="H21" s="25">
        <v>120</v>
      </c>
      <c r="I21" s="25">
        <v>5922</v>
      </c>
      <c r="J21" s="21" t="s">
        <v>126</v>
      </c>
      <c r="K21" s="26">
        <v>1200</v>
      </c>
      <c r="L21" s="1" t="s">
        <v>7</v>
      </c>
      <c r="M21" s="23">
        <v>20</v>
      </c>
      <c r="N21" s="10">
        <v>42297</v>
      </c>
      <c r="O21" s="27">
        <v>1200</v>
      </c>
      <c r="P21" s="12"/>
      <c r="Q21" s="13"/>
      <c r="R21" s="14" t="s">
        <v>124</v>
      </c>
    </row>
    <row r="22" spans="2:18" ht="42" customHeight="1" x14ac:dyDescent="0.2">
      <c r="B22" s="2">
        <v>11</v>
      </c>
      <c r="C22" s="3" t="s">
        <v>122</v>
      </c>
      <c r="D22" s="8" t="s">
        <v>123</v>
      </c>
      <c r="E22" s="9" t="s">
        <v>48</v>
      </c>
      <c r="F22" s="10">
        <v>42278</v>
      </c>
      <c r="G22" s="11" t="s">
        <v>112</v>
      </c>
      <c r="H22" s="25">
        <v>121</v>
      </c>
      <c r="I22" s="25">
        <v>5922</v>
      </c>
      <c r="J22" s="21" t="s">
        <v>126</v>
      </c>
      <c r="K22" s="26">
        <v>700</v>
      </c>
      <c r="L22" s="1" t="s">
        <v>7</v>
      </c>
      <c r="M22" s="23">
        <v>20</v>
      </c>
      <c r="N22" s="10">
        <v>42297</v>
      </c>
      <c r="O22" s="27">
        <v>700</v>
      </c>
      <c r="P22" s="12"/>
      <c r="Q22" s="13"/>
      <c r="R22" s="14" t="s">
        <v>124</v>
      </c>
    </row>
    <row r="23" spans="2:18" hidden="1" x14ac:dyDescent="0.2">
      <c r="B23" s="2"/>
      <c r="C23" s="3"/>
      <c r="D23" s="8"/>
      <c r="E23" s="9"/>
      <c r="F23" s="10"/>
      <c r="G23" s="11"/>
      <c r="H23" s="25"/>
      <c r="I23" s="25"/>
      <c r="J23" s="21"/>
      <c r="K23" s="26"/>
      <c r="L23" s="1"/>
      <c r="M23" s="23"/>
      <c r="N23" s="10"/>
      <c r="O23" s="27"/>
      <c r="P23" s="12"/>
      <c r="Q23" s="13"/>
      <c r="R23" s="14"/>
    </row>
  </sheetData>
  <sheetProtection password="8DFF" sheet="1" objects="1" scenarios="1" selectLockedCells="1" selectUnlockedCells="1"/>
  <autoFilter ref="B11:R14">
    <sortState ref="B34:R1713">
      <sortCondition ref="H13:H1739"/>
    </sortState>
  </autoFilter>
  <mergeCells count="17">
    <mergeCell ref="L10:M10"/>
    <mergeCell ref="N10:O10"/>
    <mergeCell ref="B10:D10"/>
    <mergeCell ref="H10:I10"/>
    <mergeCell ref="J10:K10"/>
    <mergeCell ref="A7:A8"/>
    <mergeCell ref="C7:C8"/>
    <mergeCell ref="B7:B8"/>
    <mergeCell ref="B1:R3"/>
    <mergeCell ref="B5:D5"/>
    <mergeCell ref="R7:R8"/>
    <mergeCell ref="P7:Q7"/>
    <mergeCell ref="I5:K5"/>
    <mergeCell ref="G5:H5"/>
    <mergeCell ref="E5:F5"/>
    <mergeCell ref="L7:O7"/>
    <mergeCell ref="D7:K7"/>
  </mergeCells>
  <phoneticPr fontId="0" type="noConversion"/>
  <conditionalFormatting sqref="F12:F18 N23 N12:N20">
    <cfRule type="cellIs" dxfId="96" priority="7925" stopIfTrue="1" operator="greaterThan">
      <formula>$O$5</formula>
    </cfRule>
    <cfRule type="cellIs" dxfId="95" priority="7926" stopIfTrue="1" operator="lessThan">
      <formula>$M$5</formula>
    </cfRule>
  </conditionalFormatting>
  <conditionalFormatting sqref="F12:F18 N23 N12:N20">
    <cfRule type="cellIs" dxfId="94" priority="7923" stopIfTrue="1" operator="lessThan">
      <formula>$M$5</formula>
    </cfRule>
    <cfRule type="cellIs" dxfId="93" priority="7924" stopIfTrue="1" operator="greaterThan">
      <formula>$O$5</formula>
    </cfRule>
  </conditionalFormatting>
  <conditionalFormatting sqref="B12:O18">
    <cfRule type="cellIs" dxfId="92" priority="7823" stopIfTrue="1" operator="equal">
      <formula>""</formula>
    </cfRule>
  </conditionalFormatting>
  <conditionalFormatting sqref="I23 I12:I18">
    <cfRule type="expression" dxfId="91" priority="671">
      <formula>OR(I12=5922,I12=6922)</formula>
    </cfRule>
  </conditionalFormatting>
  <conditionalFormatting sqref="P12:P18 P23">
    <cfRule type="expression" dxfId="90" priority="329">
      <formula>ISTEXT(P12)</formula>
    </cfRule>
  </conditionalFormatting>
  <conditionalFormatting sqref="F19:F20">
    <cfRule type="cellIs" dxfId="89" priority="42" stopIfTrue="1" operator="greaterThan">
      <formula>$O$5</formula>
    </cfRule>
    <cfRule type="cellIs" dxfId="88" priority="43" stopIfTrue="1" operator="lessThan">
      <formula>$M$5</formula>
    </cfRule>
  </conditionalFormatting>
  <conditionalFormatting sqref="F19:F20">
    <cfRule type="cellIs" dxfId="87" priority="40" stopIfTrue="1" operator="lessThan">
      <formula>$M$5</formula>
    </cfRule>
    <cfRule type="cellIs" dxfId="86" priority="41" stopIfTrue="1" operator="greaterThan">
      <formula>$O$5</formula>
    </cfRule>
  </conditionalFormatting>
  <conditionalFormatting sqref="B19:O20">
    <cfRule type="cellIs" dxfId="85" priority="39" stopIfTrue="1" operator="equal">
      <formula>""</formula>
    </cfRule>
  </conditionalFormatting>
  <conditionalFormatting sqref="I19:I20">
    <cfRule type="expression" dxfId="84" priority="38">
      <formula>OR(I19=5922,I19=6922)</formula>
    </cfRule>
  </conditionalFormatting>
  <conditionalFormatting sqref="P19:P20">
    <cfRule type="expression" dxfId="83" priority="37">
      <formula>ISTEXT(P19)</formula>
    </cfRule>
  </conditionalFormatting>
  <conditionalFormatting sqref="F23">
    <cfRule type="cellIs" dxfId="82" priority="34" stopIfTrue="1" operator="greaterThan">
      <formula>$O$5</formula>
    </cfRule>
    <cfRule type="cellIs" dxfId="81" priority="35" stopIfTrue="1" operator="lessThan">
      <formula>$M$5</formula>
    </cfRule>
  </conditionalFormatting>
  <conditionalFormatting sqref="F23">
    <cfRule type="cellIs" dxfId="80" priority="32" stopIfTrue="1" operator="lessThan">
      <formula>$M$5</formula>
    </cfRule>
    <cfRule type="cellIs" dxfId="79" priority="33" stopIfTrue="1" operator="greaterThan">
      <formula>$O$5</formula>
    </cfRule>
  </conditionalFormatting>
  <conditionalFormatting sqref="B23:O23">
    <cfRule type="cellIs" dxfId="78" priority="27" stopIfTrue="1" operator="equal">
      <formula>""</formula>
    </cfRule>
  </conditionalFormatting>
  <conditionalFormatting sqref="N21:N22">
    <cfRule type="cellIs" dxfId="77" priority="18" stopIfTrue="1" operator="greaterThan">
      <formula>$O$5</formula>
    </cfRule>
    <cfRule type="cellIs" dxfId="76" priority="19" stopIfTrue="1" operator="lessThan">
      <formula>$M$5</formula>
    </cfRule>
  </conditionalFormatting>
  <conditionalFormatting sqref="N21:N22">
    <cfRule type="cellIs" dxfId="75" priority="16" stopIfTrue="1" operator="lessThan">
      <formula>$M$5</formula>
    </cfRule>
    <cfRule type="cellIs" dxfId="74" priority="17" stopIfTrue="1" operator="greaterThan">
      <formula>$O$5</formula>
    </cfRule>
  </conditionalFormatting>
  <conditionalFormatting sqref="B21:D22 G21:O22">
    <cfRule type="cellIs" dxfId="73" priority="15" stopIfTrue="1" operator="equal">
      <formula>""</formula>
    </cfRule>
  </conditionalFormatting>
  <conditionalFormatting sqref="I21:I22">
    <cfRule type="expression" dxfId="72" priority="14">
      <formula>OR(I21=5922,I21=6922)</formula>
    </cfRule>
  </conditionalFormatting>
  <conditionalFormatting sqref="P21:P22">
    <cfRule type="expression" dxfId="71" priority="13">
      <formula>ISTEXT(P21)</formula>
    </cfRule>
  </conditionalFormatting>
  <conditionalFormatting sqref="F21:F22">
    <cfRule type="cellIs" dxfId="70" priority="11" stopIfTrue="1" operator="greaterThan">
      <formula>$O$5</formula>
    </cfRule>
    <cfRule type="cellIs" dxfId="69" priority="12" stopIfTrue="1" operator="lessThan">
      <formula>$M$5</formula>
    </cfRule>
  </conditionalFormatting>
  <conditionalFormatting sqref="F21:F22">
    <cfRule type="cellIs" dxfId="68" priority="9" stopIfTrue="1" operator="lessThan">
      <formula>$M$5</formula>
    </cfRule>
    <cfRule type="cellIs" dxfId="67" priority="10" stopIfTrue="1" operator="greaterThan">
      <formula>$O$5</formula>
    </cfRule>
  </conditionalFormatting>
  <conditionalFormatting sqref="F21:F22">
    <cfRule type="cellIs" dxfId="66" priority="8" stopIfTrue="1" operator="equal">
      <formula>""</formula>
    </cfRule>
  </conditionalFormatting>
  <conditionalFormatting sqref="K12:K23">
    <cfRule type="expression" dxfId="65" priority="7952">
      <formula>SUMIFS($O$12:$O$63132,$B$12:$B$63132,B12,$C$12:$C$63132,C12,$D$12:$D$63132,D12,$F$12:$F$63132,F12,$H$12:$H$63132,H12,$K$12:$K$63132,K12)&lt;&gt;K12</formula>
    </cfRule>
  </conditionalFormatting>
  <conditionalFormatting sqref="E21">
    <cfRule type="cellIs" dxfId="64" priority="2" stopIfTrue="1" operator="equal">
      <formula>""</formula>
    </cfRule>
  </conditionalFormatting>
  <conditionalFormatting sqref="E22">
    <cfRule type="cellIs" dxfId="63" priority="1" stopIfTrue="1" operator="equal">
      <formula>""</formula>
    </cfRule>
  </conditionalFormatting>
  <dataValidations count="5">
    <dataValidation type="date" allowBlank="1" showInputMessage="1" showErrorMessage="1" errorTitle="Validação de Data" error="A data da NF deve estar contida no Período aceito para o projeto." sqref="F12:F16 F19:F23">
      <formula1>$M$5</formula1>
      <formula2>$O$5</formula2>
    </dataValidation>
    <dataValidation type="date" allowBlank="1" showInputMessage="1" showErrorMessage="1" errorTitle="Validação de Data" error="A data do pagamento deve estar contida no Período aceito para o projeto." sqref="N12:N16 N19:N23">
      <formula1>$M$5</formula1>
      <formula2>$O$5</formula2>
    </dataValidation>
    <dataValidation type="decimal" allowBlank="1" showInputMessage="1" showErrorMessage="1" errorTitle="Validação Itens Glosados" error="Informe nesta campo apenas valores numéricos. Utilize o campo &quot;Motivos da Glosa&quot; para observações." sqref="P12:P16 P19:P23">
      <formula1>0</formula1>
      <formula2>99999999.99</formula2>
    </dataValidation>
    <dataValidation type="list" allowBlank="1" showInputMessage="1" showErrorMessage="1" errorTitle="Validação Rubrica" error="Informe um código de Rubrica válido conforme os itens apresentados na aba &quot;Instruções&quot;." sqref="B23">
      <formula1>#REF!</formula1>
    </dataValidation>
    <dataValidation type="list" allowBlank="1" showInputMessage="1" showErrorMessage="1" errorTitle="Validação Tipo (3)" error="Informe um código de Tipo válido conforme os itens apresentados na aba &quot;Instruções&quot;." sqref="L23">
      <formula1>#REF!</formula1>
    </dataValidation>
  </dataValidations>
  <printOptions horizontalCentered="1"/>
  <pageMargins left="0.19685039370078741" right="0.19685039370078741" top="0.39370078740157483" bottom="1.1811023622047245" header="0.19685039370078741" footer="0.39370078740157483"/>
  <pageSetup paperSize="9" scale="55" fitToHeight="100" orientation="landscape" blackAndWhite="1" verticalDpi="300" r:id="rId1"/>
  <headerFooter alignWithMargins="0">
    <oddFooter xml:space="preserve">&amp;C
Página &amp;P de &amp;N      &amp;"Arial,Negrito"&amp;14      &amp;R&amp;"Arial,Negrito"&amp;12Carimbo e Assinatura do Resp. pela Empresa&amp;U &amp;U &amp;"Arial,Normal"                
&amp;10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0000FF"/>
    <pageSetUpPr fitToPage="1"/>
  </sheetPr>
  <dimension ref="A1:R80"/>
  <sheetViews>
    <sheetView showGridLines="0" defaultGridColor="0" colorId="12" zoomScale="75" zoomScaleNormal="75" workbookViewId="0">
      <pane xSplit="1" ySplit="10" topLeftCell="B11" activePane="bottomRight" state="frozen"/>
      <selection activeCell="C28" sqref="C28"/>
      <selection pane="topRight" activeCell="C28" sqref="C28"/>
      <selection pane="bottomLeft" activeCell="C28" sqref="C28"/>
      <selection pane="bottomRight" activeCell="B11" sqref="B11"/>
    </sheetView>
  </sheetViews>
  <sheetFormatPr defaultColWidth="11.42578125" defaultRowHeight="12.75" x14ac:dyDescent="0.2"/>
  <cols>
    <col min="1" max="1" width="1.140625" style="19" customWidth="1"/>
    <col min="2" max="2" width="11.28515625" style="4" customWidth="1"/>
    <col min="3" max="3" width="27.42578125" style="201" customWidth="1"/>
    <col min="4" max="4" width="21.42578125" style="4" customWidth="1"/>
    <col min="5" max="5" width="18.85546875" style="4" customWidth="1"/>
    <col min="6" max="6" width="11.7109375" style="5" customWidth="1"/>
    <col min="7" max="7" width="12.5703125" style="4" customWidth="1"/>
    <col min="8" max="8" width="14.5703125" style="5" customWidth="1"/>
    <col min="9" max="9" width="10" style="7" customWidth="1"/>
    <col min="10" max="10" width="14" style="22" customWidth="1"/>
    <col min="11" max="11" width="16" style="7" customWidth="1"/>
    <col min="12" max="12" width="11" style="4" bestFit="1" customWidth="1"/>
    <col min="13" max="13" width="16.7109375" style="24" customWidth="1"/>
    <col min="14" max="14" width="24" style="4" customWidth="1"/>
    <col min="15" max="15" width="20" style="7" customWidth="1"/>
    <col min="16" max="16" width="23.28515625" style="326" customWidth="1"/>
    <col min="17" max="17" width="24.28515625" style="327" customWidth="1"/>
    <col min="18" max="18" width="20.7109375" style="15" customWidth="1"/>
    <col min="19" max="19" width="15" style="4" bestFit="1" customWidth="1"/>
    <col min="20" max="16384" width="11.42578125" style="4"/>
  </cols>
  <sheetData>
    <row r="1" spans="1:18" s="28" customFormat="1" ht="19.5" x14ac:dyDescent="0.2">
      <c r="A1" s="310">
        <v>1</v>
      </c>
      <c r="B1" s="535" t="s">
        <v>35</v>
      </c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64"/>
      <c r="R1" s="535"/>
    </row>
    <row r="2" spans="1:18" s="28" customFormat="1" ht="18.75" customHeight="1" x14ac:dyDescent="0.2">
      <c r="A2" s="311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64"/>
      <c r="R2" s="535"/>
    </row>
    <row r="3" spans="1:18" s="28" customFormat="1" ht="13.5" customHeight="1" x14ac:dyDescent="0.2">
      <c r="A3" s="311"/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64"/>
      <c r="R3" s="535"/>
    </row>
    <row r="4" spans="1:18" s="28" customFormat="1" hidden="1" x14ac:dyDescent="0.2">
      <c r="A4" s="18"/>
      <c r="C4" s="198"/>
      <c r="F4" s="29"/>
      <c r="H4" s="29"/>
      <c r="I4" s="30"/>
      <c r="J4" s="30"/>
      <c r="K4" s="30"/>
      <c r="R4" s="31"/>
    </row>
    <row r="5" spans="1:18" hidden="1" x14ac:dyDescent="0.2">
      <c r="B5" s="2"/>
      <c r="C5" s="3"/>
      <c r="D5" s="8"/>
      <c r="E5" s="9"/>
      <c r="F5" s="10"/>
      <c r="G5" s="11"/>
      <c r="H5" s="25"/>
      <c r="I5" s="25"/>
      <c r="J5" s="21"/>
      <c r="K5" s="26"/>
      <c r="L5" s="1"/>
      <c r="M5" s="23"/>
      <c r="N5" s="10"/>
      <c r="O5" s="27"/>
      <c r="P5" s="12"/>
      <c r="Q5" s="328"/>
      <c r="R5" s="14"/>
    </row>
    <row r="6" spans="1:18" s="28" customFormat="1" ht="13.5" thickBot="1" x14ac:dyDescent="0.25">
      <c r="A6" s="18"/>
      <c r="C6" s="198"/>
      <c r="F6" s="29"/>
      <c r="H6" s="29"/>
      <c r="I6" s="30"/>
      <c r="J6" s="30"/>
      <c r="K6" s="30"/>
      <c r="Q6" s="198"/>
      <c r="R6" s="33"/>
    </row>
    <row r="7" spans="1:18" s="42" customFormat="1" ht="15.75" thickBot="1" x14ac:dyDescent="0.25">
      <c r="A7" s="34"/>
      <c r="B7" s="35" t="s">
        <v>31</v>
      </c>
      <c r="C7" s="565"/>
      <c r="D7" s="566"/>
      <c r="E7" s="35" t="s">
        <v>269</v>
      </c>
      <c r="F7" s="405"/>
      <c r="G7" s="35" t="s">
        <v>217</v>
      </c>
      <c r="H7" s="378"/>
      <c r="I7" s="35" t="s">
        <v>270</v>
      </c>
      <c r="J7" s="565"/>
      <c r="K7" s="566"/>
      <c r="L7" s="35" t="s">
        <v>30</v>
      </c>
      <c r="M7" s="199"/>
      <c r="N7" s="37" t="s">
        <v>29</v>
      </c>
      <c r="O7" s="199"/>
      <c r="P7" s="39" t="s">
        <v>2</v>
      </c>
      <c r="Q7" s="199"/>
      <c r="R7" s="41"/>
    </row>
    <row r="8" spans="1:18" s="46" customFormat="1" ht="10.5" customHeight="1" thickBot="1" x14ac:dyDescent="0.25">
      <c r="A8" s="18"/>
      <c r="B8" s="406"/>
      <c r="C8" s="407"/>
      <c r="D8" s="408"/>
      <c r="E8" s="332" t="s">
        <v>18</v>
      </c>
      <c r="F8" s="333"/>
      <c r="G8" s="333"/>
      <c r="H8" s="554">
        <f>SUM($O$11:$O$61219)</f>
        <v>0</v>
      </c>
      <c r="I8" s="558"/>
      <c r="J8" s="555" t="s">
        <v>19</v>
      </c>
      <c r="K8" s="556"/>
      <c r="L8" s="554">
        <f>H8-P8</f>
        <v>0</v>
      </c>
      <c r="M8" s="554"/>
      <c r="N8" s="555" t="s">
        <v>22</v>
      </c>
      <c r="O8" s="556"/>
      <c r="P8" s="343">
        <f>SUM($P$11:$P$61219)</f>
        <v>0</v>
      </c>
      <c r="Q8" s="344"/>
      <c r="R8" s="69"/>
    </row>
    <row r="9" spans="1:18" s="32" customFormat="1" ht="38.25" customHeight="1" thickBot="1" x14ac:dyDescent="0.25">
      <c r="A9" s="20"/>
      <c r="B9" s="404" t="s">
        <v>271</v>
      </c>
      <c r="C9" s="358" t="s">
        <v>220</v>
      </c>
      <c r="D9" s="559" t="s">
        <v>4</v>
      </c>
      <c r="E9" s="559"/>
      <c r="F9" s="559"/>
      <c r="G9" s="559"/>
      <c r="H9" s="559"/>
      <c r="I9" s="559"/>
      <c r="J9" s="559"/>
      <c r="K9" s="560"/>
      <c r="L9" s="561" t="s">
        <v>1</v>
      </c>
      <c r="M9" s="562"/>
      <c r="N9" s="562"/>
      <c r="O9" s="563"/>
      <c r="P9" s="545" t="s">
        <v>23</v>
      </c>
      <c r="Q9" s="546"/>
      <c r="R9" s="357" t="s">
        <v>3</v>
      </c>
    </row>
    <row r="10" spans="1:18" s="359" customFormat="1" ht="12.75" customHeight="1" x14ac:dyDescent="0.2">
      <c r="B10" s="379" t="s">
        <v>268</v>
      </c>
      <c r="C10" s="380" t="s">
        <v>220</v>
      </c>
      <c r="D10" s="381" t="s">
        <v>0</v>
      </c>
      <c r="E10" s="381" t="s">
        <v>11</v>
      </c>
      <c r="F10" s="381" t="s">
        <v>12</v>
      </c>
      <c r="G10" s="381" t="s">
        <v>13</v>
      </c>
      <c r="H10" s="381" t="s">
        <v>14</v>
      </c>
      <c r="I10" s="381" t="s">
        <v>20</v>
      </c>
      <c r="J10" s="381" t="s">
        <v>28</v>
      </c>
      <c r="K10" s="381" t="s">
        <v>17</v>
      </c>
      <c r="L10" s="382" t="s">
        <v>218</v>
      </c>
      <c r="M10" s="382" t="s">
        <v>16</v>
      </c>
      <c r="N10" s="382" t="s">
        <v>219</v>
      </c>
      <c r="O10" s="382" t="s">
        <v>10</v>
      </c>
      <c r="P10" s="383" t="s">
        <v>36</v>
      </c>
      <c r="Q10" s="384" t="s">
        <v>26</v>
      </c>
      <c r="R10" s="385" t="s">
        <v>3</v>
      </c>
    </row>
    <row r="11" spans="1:18" x14ac:dyDescent="0.2">
      <c r="B11" s="335"/>
      <c r="C11" s="3"/>
      <c r="D11" s="8"/>
      <c r="E11" s="9"/>
      <c r="F11" s="336"/>
      <c r="G11" s="11"/>
      <c r="H11" s="340"/>
      <c r="I11" s="340"/>
      <c r="J11" s="339"/>
      <c r="K11" s="341"/>
      <c r="L11" s="1"/>
      <c r="M11" s="23"/>
      <c r="N11" s="336"/>
      <c r="O11" s="342"/>
      <c r="P11" s="337"/>
      <c r="Q11" s="345"/>
      <c r="R11" s="338"/>
    </row>
    <row r="12" spans="1:18" x14ac:dyDescent="0.2">
      <c r="B12" s="335"/>
      <c r="C12" s="3"/>
      <c r="D12" s="8"/>
      <c r="E12" s="9"/>
      <c r="F12" s="336"/>
      <c r="G12" s="11"/>
      <c r="H12" s="340"/>
      <c r="I12" s="340"/>
      <c r="J12" s="339"/>
      <c r="K12" s="341"/>
      <c r="L12" s="1"/>
      <c r="M12" s="23"/>
      <c r="N12" s="336"/>
      <c r="O12" s="342"/>
      <c r="P12" s="337"/>
      <c r="Q12" s="345"/>
      <c r="R12" s="338"/>
    </row>
    <row r="13" spans="1:18" x14ac:dyDescent="0.2">
      <c r="B13" s="335"/>
      <c r="C13" s="3"/>
      <c r="D13" s="8"/>
      <c r="E13" s="9"/>
      <c r="F13" s="336"/>
      <c r="G13" s="11"/>
      <c r="H13" s="340"/>
      <c r="I13" s="340"/>
      <c r="J13" s="339"/>
      <c r="K13" s="341"/>
      <c r="L13" s="1"/>
      <c r="M13" s="23"/>
      <c r="N13" s="336"/>
      <c r="O13" s="342"/>
      <c r="P13" s="337"/>
      <c r="Q13" s="345"/>
      <c r="R13" s="338"/>
    </row>
    <row r="14" spans="1:18" x14ac:dyDescent="0.2">
      <c r="B14" s="335"/>
      <c r="C14" s="3"/>
      <c r="D14" s="8"/>
      <c r="E14" s="9"/>
      <c r="F14" s="336"/>
      <c r="G14" s="11"/>
      <c r="H14" s="340"/>
      <c r="I14" s="340"/>
      <c r="J14" s="339"/>
      <c r="K14" s="341"/>
      <c r="L14" s="1"/>
      <c r="M14" s="23"/>
      <c r="N14" s="336"/>
      <c r="O14" s="342"/>
      <c r="P14" s="337"/>
      <c r="Q14" s="345"/>
      <c r="R14" s="338"/>
    </row>
    <row r="15" spans="1:18" x14ac:dyDescent="0.2">
      <c r="B15" s="335"/>
      <c r="C15" s="3"/>
      <c r="D15" s="8"/>
      <c r="E15" s="9"/>
      <c r="F15" s="336"/>
      <c r="G15" s="11"/>
      <c r="H15" s="340"/>
      <c r="I15" s="340"/>
      <c r="J15" s="339"/>
      <c r="K15" s="341"/>
      <c r="L15" s="1"/>
      <c r="M15" s="23"/>
      <c r="N15" s="336"/>
      <c r="O15" s="342"/>
      <c r="P15" s="337"/>
      <c r="Q15" s="345"/>
      <c r="R15" s="338"/>
    </row>
    <row r="16" spans="1:18" x14ac:dyDescent="0.2">
      <c r="B16" s="335"/>
      <c r="C16" s="3"/>
      <c r="D16" s="8"/>
      <c r="E16" s="9"/>
      <c r="F16" s="336"/>
      <c r="G16" s="11"/>
      <c r="H16" s="340"/>
      <c r="I16" s="340"/>
      <c r="J16" s="339"/>
      <c r="K16" s="341"/>
      <c r="L16" s="1"/>
      <c r="M16" s="23"/>
      <c r="N16" s="336"/>
      <c r="O16" s="342"/>
      <c r="P16" s="337"/>
      <c r="Q16" s="345"/>
      <c r="R16" s="338"/>
    </row>
    <row r="17" spans="2:18" x14ac:dyDescent="0.2">
      <c r="B17" s="335"/>
      <c r="C17" s="3"/>
      <c r="D17" s="8"/>
      <c r="E17" s="9"/>
      <c r="F17" s="336"/>
      <c r="G17" s="11"/>
      <c r="H17" s="340"/>
      <c r="I17" s="340"/>
      <c r="J17" s="339"/>
      <c r="K17" s="341"/>
      <c r="L17" s="1"/>
      <c r="M17" s="23"/>
      <c r="N17" s="336"/>
      <c r="O17" s="342"/>
      <c r="P17" s="337"/>
      <c r="Q17" s="345"/>
      <c r="R17" s="338"/>
    </row>
    <row r="18" spans="2:18" x14ac:dyDescent="0.2">
      <c r="B18" s="335"/>
      <c r="C18" s="3"/>
      <c r="D18" s="8"/>
      <c r="E18" s="9"/>
      <c r="F18" s="336"/>
      <c r="G18" s="11"/>
      <c r="H18" s="340"/>
      <c r="I18" s="340"/>
      <c r="J18" s="339"/>
      <c r="K18" s="341"/>
      <c r="L18" s="1"/>
      <c r="M18" s="23"/>
      <c r="N18" s="336"/>
      <c r="O18" s="342"/>
      <c r="P18" s="337"/>
      <c r="Q18" s="345"/>
      <c r="R18" s="338"/>
    </row>
    <row r="19" spans="2:18" x14ac:dyDescent="0.2">
      <c r="B19" s="335"/>
      <c r="C19" s="3"/>
      <c r="D19" s="8"/>
      <c r="E19" s="9"/>
      <c r="F19" s="336"/>
      <c r="G19" s="11"/>
      <c r="H19" s="340"/>
      <c r="I19" s="340"/>
      <c r="J19" s="339"/>
      <c r="K19" s="341"/>
      <c r="L19" s="1"/>
      <c r="M19" s="23"/>
      <c r="N19" s="336"/>
      <c r="O19" s="342"/>
      <c r="P19" s="337"/>
      <c r="Q19" s="345"/>
      <c r="R19" s="338"/>
    </row>
    <row r="20" spans="2:18" x14ac:dyDescent="0.2">
      <c r="B20" s="335"/>
      <c r="C20" s="3"/>
      <c r="D20" s="8"/>
      <c r="E20" s="9"/>
      <c r="F20" s="336"/>
      <c r="G20" s="11"/>
      <c r="H20" s="340"/>
      <c r="I20" s="340"/>
      <c r="J20" s="339"/>
      <c r="K20" s="341"/>
      <c r="L20" s="1"/>
      <c r="M20" s="23"/>
      <c r="N20" s="336"/>
      <c r="O20" s="342"/>
      <c r="P20" s="337"/>
      <c r="Q20" s="345"/>
      <c r="R20" s="338"/>
    </row>
    <row r="21" spans="2:18" x14ac:dyDescent="0.2">
      <c r="B21" s="335"/>
      <c r="C21" s="3"/>
      <c r="D21" s="8"/>
      <c r="E21" s="9"/>
      <c r="F21" s="336"/>
      <c r="G21" s="11"/>
      <c r="H21" s="340"/>
      <c r="I21" s="340"/>
      <c r="J21" s="339"/>
      <c r="K21" s="341"/>
      <c r="L21" s="1"/>
      <c r="M21" s="23"/>
      <c r="N21" s="336"/>
      <c r="O21" s="342"/>
      <c r="P21" s="337"/>
      <c r="Q21" s="345"/>
      <c r="R21" s="338"/>
    </row>
    <row r="22" spans="2:18" x14ac:dyDescent="0.2">
      <c r="B22" s="335"/>
      <c r="C22" s="3"/>
      <c r="D22" s="8"/>
      <c r="E22" s="9"/>
      <c r="F22" s="336"/>
      <c r="G22" s="11"/>
      <c r="H22" s="340"/>
      <c r="I22" s="340"/>
      <c r="J22" s="339"/>
      <c r="K22" s="341"/>
      <c r="L22" s="1"/>
      <c r="M22" s="23"/>
      <c r="N22" s="336"/>
      <c r="O22" s="342"/>
      <c r="P22" s="337"/>
      <c r="Q22" s="345"/>
      <c r="R22" s="338"/>
    </row>
    <row r="23" spans="2:18" x14ac:dyDescent="0.2">
      <c r="B23" s="335"/>
      <c r="C23" s="3"/>
      <c r="D23" s="8"/>
      <c r="E23" s="9"/>
      <c r="F23" s="336"/>
      <c r="G23" s="11"/>
      <c r="H23" s="340"/>
      <c r="I23" s="340"/>
      <c r="J23" s="339"/>
      <c r="K23" s="341"/>
      <c r="L23" s="1"/>
      <c r="M23" s="23"/>
      <c r="N23" s="336"/>
      <c r="O23" s="342"/>
      <c r="P23" s="337"/>
      <c r="Q23" s="345"/>
      <c r="R23" s="338"/>
    </row>
    <row r="24" spans="2:18" x14ac:dyDescent="0.2">
      <c r="B24" s="335"/>
      <c r="C24" s="3"/>
      <c r="D24" s="8"/>
      <c r="E24" s="9"/>
      <c r="F24" s="336"/>
      <c r="G24" s="11"/>
      <c r="H24" s="340"/>
      <c r="I24" s="340"/>
      <c r="J24" s="339"/>
      <c r="K24" s="341"/>
      <c r="L24" s="1"/>
      <c r="M24" s="23"/>
      <c r="N24" s="336"/>
      <c r="O24" s="342"/>
      <c r="P24" s="337"/>
      <c r="Q24" s="345"/>
      <c r="R24" s="338"/>
    </row>
    <row r="25" spans="2:18" x14ac:dyDescent="0.2">
      <c r="B25" s="335"/>
      <c r="C25" s="3"/>
      <c r="D25" s="8"/>
      <c r="E25" s="9"/>
      <c r="F25" s="336"/>
      <c r="G25" s="11"/>
      <c r="H25" s="340"/>
      <c r="I25" s="340"/>
      <c r="J25" s="339"/>
      <c r="K25" s="341"/>
      <c r="L25" s="1"/>
      <c r="M25" s="23"/>
      <c r="N25" s="336"/>
      <c r="O25" s="342"/>
      <c r="P25" s="337"/>
      <c r="Q25" s="345"/>
      <c r="R25" s="338"/>
    </row>
    <row r="26" spans="2:18" x14ac:dyDescent="0.2">
      <c r="B26" s="335"/>
      <c r="C26" s="3"/>
      <c r="D26" s="8"/>
      <c r="E26" s="9"/>
      <c r="F26" s="336"/>
      <c r="G26" s="11"/>
      <c r="H26" s="340"/>
      <c r="I26" s="340"/>
      <c r="J26" s="339"/>
      <c r="K26" s="341"/>
      <c r="L26" s="1"/>
      <c r="M26" s="23"/>
      <c r="N26" s="336"/>
      <c r="O26" s="342"/>
      <c r="P26" s="337"/>
      <c r="Q26" s="345"/>
      <c r="R26" s="338"/>
    </row>
    <row r="27" spans="2:18" x14ac:dyDescent="0.2">
      <c r="B27" s="335"/>
      <c r="C27" s="3"/>
      <c r="D27" s="8"/>
      <c r="E27" s="9"/>
      <c r="F27" s="336"/>
      <c r="G27" s="11"/>
      <c r="H27" s="340"/>
      <c r="I27" s="340"/>
      <c r="J27" s="339"/>
      <c r="K27" s="341"/>
      <c r="L27" s="1"/>
      <c r="M27" s="23"/>
      <c r="N27" s="336"/>
      <c r="O27" s="342"/>
      <c r="P27" s="337"/>
      <c r="Q27" s="345"/>
      <c r="R27" s="338"/>
    </row>
    <row r="28" spans="2:18" x14ac:dyDescent="0.2">
      <c r="B28" s="335"/>
      <c r="C28" s="3"/>
      <c r="D28" s="8"/>
      <c r="E28" s="9"/>
      <c r="F28" s="336"/>
      <c r="G28" s="11"/>
      <c r="H28" s="340"/>
      <c r="I28" s="340"/>
      <c r="J28" s="339"/>
      <c r="K28" s="341"/>
      <c r="L28" s="1"/>
      <c r="M28" s="23"/>
      <c r="N28" s="336"/>
      <c r="O28" s="342"/>
      <c r="P28" s="337"/>
      <c r="Q28" s="345"/>
      <c r="R28" s="338"/>
    </row>
    <row r="29" spans="2:18" x14ac:dyDescent="0.2">
      <c r="B29" s="335"/>
      <c r="C29" s="3"/>
      <c r="D29" s="8"/>
      <c r="E29" s="9"/>
      <c r="F29" s="336"/>
      <c r="G29" s="11"/>
      <c r="H29" s="340"/>
      <c r="I29" s="340"/>
      <c r="J29" s="339"/>
      <c r="K29" s="341"/>
      <c r="L29" s="1"/>
      <c r="M29" s="23"/>
      <c r="N29" s="336"/>
      <c r="O29" s="342"/>
      <c r="P29" s="337"/>
      <c r="Q29" s="345"/>
      <c r="R29" s="338"/>
    </row>
    <row r="30" spans="2:18" x14ac:dyDescent="0.2">
      <c r="B30" s="335"/>
      <c r="C30" s="3"/>
      <c r="D30" s="8"/>
      <c r="E30" s="9"/>
      <c r="F30" s="336"/>
      <c r="G30" s="11"/>
      <c r="H30" s="340"/>
      <c r="I30" s="340"/>
      <c r="J30" s="339"/>
      <c r="K30" s="341"/>
      <c r="L30" s="1"/>
      <c r="M30" s="23"/>
      <c r="N30" s="336"/>
      <c r="O30" s="342"/>
      <c r="P30" s="337"/>
      <c r="Q30" s="345"/>
      <c r="R30" s="338"/>
    </row>
    <row r="31" spans="2:18" x14ac:dyDescent="0.2">
      <c r="B31" s="335"/>
      <c r="C31" s="3"/>
      <c r="D31" s="8"/>
      <c r="E31" s="9"/>
      <c r="F31" s="336"/>
      <c r="G31" s="11"/>
      <c r="H31" s="340"/>
      <c r="I31" s="340"/>
      <c r="J31" s="339"/>
      <c r="K31" s="341"/>
      <c r="L31" s="1"/>
      <c r="M31" s="23"/>
      <c r="N31" s="336"/>
      <c r="O31" s="342"/>
      <c r="P31" s="337"/>
      <c r="Q31" s="345"/>
      <c r="R31" s="338"/>
    </row>
    <row r="32" spans="2:18" x14ac:dyDescent="0.2">
      <c r="B32" s="335"/>
      <c r="C32" s="3"/>
      <c r="D32" s="8"/>
      <c r="E32" s="9"/>
      <c r="F32" s="336"/>
      <c r="G32" s="11"/>
      <c r="H32" s="340"/>
      <c r="I32" s="340"/>
      <c r="J32" s="339"/>
      <c r="K32" s="341"/>
      <c r="L32" s="1"/>
      <c r="M32" s="23"/>
      <c r="N32" s="336"/>
      <c r="O32" s="342"/>
      <c r="P32" s="337"/>
      <c r="Q32" s="345"/>
      <c r="R32" s="338"/>
    </row>
    <row r="33" spans="2:18" x14ac:dyDescent="0.2">
      <c r="B33" s="335"/>
      <c r="C33" s="3"/>
      <c r="D33" s="8"/>
      <c r="E33" s="9"/>
      <c r="F33" s="336"/>
      <c r="G33" s="11"/>
      <c r="H33" s="340"/>
      <c r="I33" s="340"/>
      <c r="J33" s="339"/>
      <c r="K33" s="341"/>
      <c r="L33" s="1"/>
      <c r="M33" s="23"/>
      <c r="N33" s="336"/>
      <c r="O33" s="342"/>
      <c r="P33" s="337"/>
      <c r="Q33" s="345"/>
      <c r="R33" s="338"/>
    </row>
    <row r="34" spans="2:18" x14ac:dyDescent="0.2">
      <c r="B34" s="335"/>
      <c r="C34" s="3"/>
      <c r="D34" s="8"/>
      <c r="E34" s="9"/>
      <c r="F34" s="336"/>
      <c r="G34" s="11"/>
      <c r="H34" s="340"/>
      <c r="I34" s="340"/>
      <c r="J34" s="339"/>
      <c r="K34" s="341"/>
      <c r="L34" s="1"/>
      <c r="M34" s="23"/>
      <c r="N34" s="336"/>
      <c r="O34" s="342"/>
      <c r="P34" s="337"/>
      <c r="Q34" s="345"/>
      <c r="R34" s="338"/>
    </row>
    <row r="35" spans="2:18" x14ac:dyDescent="0.2">
      <c r="B35" s="335"/>
      <c r="C35" s="3"/>
      <c r="D35" s="8"/>
      <c r="E35" s="9"/>
      <c r="F35" s="336"/>
      <c r="G35" s="11"/>
      <c r="H35" s="340"/>
      <c r="I35" s="340"/>
      <c r="J35" s="339"/>
      <c r="K35" s="341"/>
      <c r="L35" s="1"/>
      <c r="M35" s="23"/>
      <c r="N35" s="336"/>
      <c r="O35" s="342"/>
      <c r="P35" s="337"/>
      <c r="Q35" s="345"/>
      <c r="R35" s="338"/>
    </row>
    <row r="36" spans="2:18" x14ac:dyDescent="0.2">
      <c r="B36" s="335"/>
      <c r="C36" s="3"/>
      <c r="D36" s="8"/>
      <c r="E36" s="9"/>
      <c r="F36" s="336"/>
      <c r="G36" s="11"/>
      <c r="H36" s="340"/>
      <c r="I36" s="340"/>
      <c r="J36" s="339"/>
      <c r="K36" s="341"/>
      <c r="L36" s="1"/>
      <c r="M36" s="23"/>
      <c r="N36" s="336"/>
      <c r="O36" s="342"/>
      <c r="P36" s="337"/>
      <c r="Q36" s="345"/>
      <c r="R36" s="338"/>
    </row>
    <row r="37" spans="2:18" x14ac:dyDescent="0.2">
      <c r="B37" s="335"/>
      <c r="C37" s="3"/>
      <c r="D37" s="8"/>
      <c r="E37" s="9"/>
      <c r="F37" s="336"/>
      <c r="G37" s="11"/>
      <c r="H37" s="340"/>
      <c r="I37" s="340"/>
      <c r="J37" s="339"/>
      <c r="K37" s="341"/>
      <c r="L37" s="1"/>
      <c r="M37" s="23"/>
      <c r="N37" s="336"/>
      <c r="O37" s="342"/>
      <c r="P37" s="337"/>
      <c r="Q37" s="345"/>
      <c r="R37" s="338"/>
    </row>
    <row r="38" spans="2:18" x14ac:dyDescent="0.2">
      <c r="B38" s="335"/>
      <c r="C38" s="3"/>
      <c r="D38" s="8"/>
      <c r="E38" s="9"/>
      <c r="F38" s="336"/>
      <c r="G38" s="11"/>
      <c r="H38" s="340"/>
      <c r="I38" s="340"/>
      <c r="J38" s="339"/>
      <c r="K38" s="341"/>
      <c r="L38" s="1"/>
      <c r="M38" s="23"/>
      <c r="N38" s="336"/>
      <c r="O38" s="342"/>
      <c r="P38" s="337"/>
      <c r="Q38" s="345"/>
      <c r="R38" s="338"/>
    </row>
    <row r="39" spans="2:18" x14ac:dyDescent="0.2">
      <c r="B39" s="335"/>
      <c r="C39" s="3"/>
      <c r="D39" s="8"/>
      <c r="E39" s="9"/>
      <c r="F39" s="336"/>
      <c r="G39" s="11"/>
      <c r="H39" s="340"/>
      <c r="I39" s="340"/>
      <c r="J39" s="339"/>
      <c r="K39" s="341"/>
      <c r="L39" s="1"/>
      <c r="M39" s="23"/>
      <c r="N39" s="336"/>
      <c r="O39" s="342"/>
      <c r="P39" s="337"/>
      <c r="Q39" s="345"/>
      <c r="R39" s="338"/>
    </row>
    <row r="40" spans="2:18" x14ac:dyDescent="0.2">
      <c r="B40" s="335"/>
      <c r="C40" s="3"/>
      <c r="D40" s="8"/>
      <c r="E40" s="9"/>
      <c r="F40" s="336"/>
      <c r="G40" s="11"/>
      <c r="H40" s="340"/>
      <c r="I40" s="340"/>
      <c r="J40" s="339"/>
      <c r="K40" s="341"/>
      <c r="L40" s="1"/>
      <c r="M40" s="23"/>
      <c r="N40" s="336"/>
      <c r="O40" s="342"/>
      <c r="P40" s="337"/>
      <c r="Q40" s="345"/>
      <c r="R40" s="338"/>
    </row>
    <row r="41" spans="2:18" x14ac:dyDescent="0.2">
      <c r="B41" s="335"/>
      <c r="C41" s="3"/>
      <c r="D41" s="8"/>
      <c r="E41" s="9"/>
      <c r="F41" s="336"/>
      <c r="G41" s="11"/>
      <c r="H41" s="340"/>
      <c r="I41" s="340"/>
      <c r="J41" s="339"/>
      <c r="K41" s="341"/>
      <c r="L41" s="1"/>
      <c r="M41" s="23"/>
      <c r="N41" s="336"/>
      <c r="O41" s="342"/>
      <c r="P41" s="337"/>
      <c r="Q41" s="345"/>
      <c r="R41" s="338"/>
    </row>
    <row r="42" spans="2:18" x14ac:dyDescent="0.2">
      <c r="B42" s="335"/>
      <c r="C42" s="3"/>
      <c r="D42" s="8"/>
      <c r="E42" s="9"/>
      <c r="F42" s="336"/>
      <c r="G42" s="11"/>
      <c r="H42" s="340"/>
      <c r="I42" s="340"/>
      <c r="J42" s="339"/>
      <c r="K42" s="341"/>
      <c r="L42" s="1"/>
      <c r="M42" s="23"/>
      <c r="N42" s="336"/>
      <c r="O42" s="342"/>
      <c r="P42" s="337"/>
      <c r="Q42" s="345"/>
      <c r="R42" s="338"/>
    </row>
    <row r="43" spans="2:18" x14ac:dyDescent="0.2">
      <c r="B43" s="335"/>
      <c r="C43" s="3"/>
      <c r="D43" s="8"/>
      <c r="E43" s="9"/>
      <c r="F43" s="336"/>
      <c r="G43" s="11"/>
      <c r="H43" s="340"/>
      <c r="I43" s="340"/>
      <c r="J43" s="339"/>
      <c r="K43" s="341"/>
      <c r="L43" s="1"/>
      <c r="M43" s="23"/>
      <c r="N43" s="336"/>
      <c r="O43" s="342"/>
      <c r="P43" s="337"/>
      <c r="Q43" s="345"/>
      <c r="R43" s="338"/>
    </row>
    <row r="44" spans="2:18" x14ac:dyDescent="0.2">
      <c r="B44" s="335"/>
      <c r="C44" s="3"/>
      <c r="D44" s="8"/>
      <c r="E44" s="9"/>
      <c r="F44" s="336"/>
      <c r="G44" s="11"/>
      <c r="H44" s="340"/>
      <c r="I44" s="340"/>
      <c r="J44" s="339"/>
      <c r="K44" s="341"/>
      <c r="L44" s="1"/>
      <c r="M44" s="23"/>
      <c r="N44" s="336"/>
      <c r="O44" s="342"/>
      <c r="P44" s="337"/>
      <c r="Q44" s="345"/>
      <c r="R44" s="338"/>
    </row>
    <row r="45" spans="2:18" x14ac:dyDescent="0.2">
      <c r="B45" s="335"/>
      <c r="C45" s="3"/>
      <c r="D45" s="8"/>
      <c r="E45" s="9"/>
      <c r="F45" s="336"/>
      <c r="G45" s="11"/>
      <c r="H45" s="340"/>
      <c r="I45" s="340"/>
      <c r="J45" s="339"/>
      <c r="K45" s="341"/>
      <c r="L45" s="1"/>
      <c r="M45" s="23"/>
      <c r="N45" s="336"/>
      <c r="O45" s="342"/>
      <c r="P45" s="337"/>
      <c r="Q45" s="345"/>
      <c r="R45" s="338"/>
    </row>
    <row r="46" spans="2:18" x14ac:dyDescent="0.2">
      <c r="B46" s="335"/>
      <c r="C46" s="3"/>
      <c r="D46" s="8"/>
      <c r="E46" s="9"/>
      <c r="F46" s="336"/>
      <c r="G46" s="11"/>
      <c r="H46" s="340"/>
      <c r="I46" s="340"/>
      <c r="J46" s="339"/>
      <c r="K46" s="341"/>
      <c r="L46" s="1"/>
      <c r="M46" s="23"/>
      <c r="N46" s="336"/>
      <c r="O46" s="342"/>
      <c r="P46" s="337"/>
      <c r="Q46" s="345"/>
      <c r="R46" s="338"/>
    </row>
    <row r="47" spans="2:18" x14ac:dyDescent="0.2">
      <c r="B47" s="335"/>
      <c r="C47" s="3"/>
      <c r="D47" s="8"/>
      <c r="E47" s="9"/>
      <c r="F47" s="336"/>
      <c r="G47" s="11"/>
      <c r="H47" s="340"/>
      <c r="I47" s="340"/>
      <c r="J47" s="339"/>
      <c r="K47" s="341"/>
      <c r="L47" s="1"/>
      <c r="M47" s="23"/>
      <c r="N47" s="336"/>
      <c r="O47" s="342"/>
      <c r="P47" s="337"/>
      <c r="Q47" s="345"/>
      <c r="R47" s="338"/>
    </row>
    <row r="48" spans="2:18" x14ac:dyDescent="0.2">
      <c r="B48" s="335"/>
      <c r="C48" s="3"/>
      <c r="D48" s="8"/>
      <c r="E48" s="9"/>
      <c r="F48" s="336"/>
      <c r="G48" s="11"/>
      <c r="H48" s="340"/>
      <c r="I48" s="340"/>
      <c r="J48" s="339"/>
      <c r="K48" s="341"/>
      <c r="L48" s="1"/>
      <c r="M48" s="23"/>
      <c r="N48" s="336"/>
      <c r="O48" s="342"/>
      <c r="P48" s="337"/>
      <c r="Q48" s="345"/>
      <c r="R48" s="338"/>
    </row>
    <row r="49" spans="2:18" x14ac:dyDescent="0.2">
      <c r="B49" s="335"/>
      <c r="C49" s="3"/>
      <c r="D49" s="8"/>
      <c r="E49" s="9"/>
      <c r="F49" s="336"/>
      <c r="G49" s="11"/>
      <c r="H49" s="340"/>
      <c r="I49" s="340"/>
      <c r="J49" s="339"/>
      <c r="K49" s="341"/>
      <c r="L49" s="1"/>
      <c r="M49" s="23"/>
      <c r="N49" s="336"/>
      <c r="O49" s="342"/>
      <c r="P49" s="337"/>
      <c r="Q49" s="345"/>
      <c r="R49" s="338"/>
    </row>
    <row r="50" spans="2:18" x14ac:dyDescent="0.2">
      <c r="B50" s="335"/>
      <c r="C50" s="3"/>
      <c r="D50" s="8"/>
      <c r="E50" s="9"/>
      <c r="F50" s="336"/>
      <c r="G50" s="11"/>
      <c r="H50" s="340"/>
      <c r="I50" s="340"/>
      <c r="J50" s="339"/>
      <c r="K50" s="341"/>
      <c r="L50" s="1"/>
      <c r="M50" s="23"/>
      <c r="N50" s="336"/>
      <c r="O50" s="342"/>
      <c r="P50" s="337"/>
      <c r="Q50" s="345"/>
      <c r="R50" s="338"/>
    </row>
    <row r="51" spans="2:18" x14ac:dyDescent="0.2">
      <c r="B51" s="335"/>
      <c r="C51" s="3"/>
      <c r="D51" s="8"/>
      <c r="E51" s="9"/>
      <c r="F51" s="336"/>
      <c r="G51" s="11"/>
      <c r="H51" s="340"/>
      <c r="I51" s="340"/>
      <c r="J51" s="339"/>
      <c r="K51" s="341"/>
      <c r="L51" s="1"/>
      <c r="M51" s="23"/>
      <c r="N51" s="336"/>
      <c r="O51" s="342"/>
      <c r="P51" s="337"/>
      <c r="Q51" s="345"/>
      <c r="R51" s="338"/>
    </row>
    <row r="52" spans="2:18" x14ac:dyDescent="0.2">
      <c r="B52" s="335"/>
      <c r="C52" s="3"/>
      <c r="D52" s="8"/>
      <c r="E52" s="9"/>
      <c r="F52" s="336"/>
      <c r="G52" s="11"/>
      <c r="H52" s="340"/>
      <c r="I52" s="340"/>
      <c r="J52" s="339"/>
      <c r="K52" s="341"/>
      <c r="L52" s="1"/>
      <c r="M52" s="23"/>
      <c r="N52" s="336"/>
      <c r="O52" s="342"/>
      <c r="P52" s="337"/>
      <c r="Q52" s="345"/>
      <c r="R52" s="338"/>
    </row>
    <row r="53" spans="2:18" x14ac:dyDescent="0.2">
      <c r="B53" s="335"/>
      <c r="C53" s="3"/>
      <c r="D53" s="8"/>
      <c r="E53" s="9"/>
      <c r="F53" s="336"/>
      <c r="G53" s="11"/>
      <c r="H53" s="340"/>
      <c r="I53" s="340"/>
      <c r="J53" s="339"/>
      <c r="K53" s="341"/>
      <c r="L53" s="1"/>
      <c r="M53" s="23"/>
      <c r="N53" s="336"/>
      <c r="O53" s="342"/>
      <c r="P53" s="337"/>
      <c r="Q53" s="345"/>
      <c r="R53" s="338"/>
    </row>
    <row r="54" spans="2:18" x14ac:dyDescent="0.2">
      <c r="B54" s="335"/>
      <c r="C54" s="3"/>
      <c r="D54" s="8"/>
      <c r="E54" s="9"/>
      <c r="F54" s="336"/>
      <c r="G54" s="11"/>
      <c r="H54" s="340"/>
      <c r="I54" s="340"/>
      <c r="J54" s="339"/>
      <c r="K54" s="341"/>
      <c r="L54" s="1"/>
      <c r="M54" s="23"/>
      <c r="N54" s="336"/>
      <c r="O54" s="342"/>
      <c r="P54" s="337"/>
      <c r="Q54" s="345"/>
      <c r="R54" s="338"/>
    </row>
    <row r="55" spans="2:18" x14ac:dyDescent="0.2">
      <c r="B55" s="335"/>
      <c r="C55" s="3"/>
      <c r="D55" s="8"/>
      <c r="E55" s="9"/>
      <c r="F55" s="336"/>
      <c r="G55" s="11"/>
      <c r="H55" s="340"/>
      <c r="I55" s="340"/>
      <c r="J55" s="339"/>
      <c r="K55" s="341"/>
      <c r="L55" s="1"/>
      <c r="M55" s="23"/>
      <c r="N55" s="336"/>
      <c r="O55" s="342"/>
      <c r="P55" s="337"/>
      <c r="Q55" s="345"/>
      <c r="R55" s="338"/>
    </row>
    <row r="56" spans="2:18" x14ac:dyDescent="0.2">
      <c r="B56" s="335"/>
      <c r="C56" s="3"/>
      <c r="D56" s="8"/>
      <c r="E56" s="9"/>
      <c r="F56" s="336"/>
      <c r="G56" s="11"/>
      <c r="H56" s="340"/>
      <c r="I56" s="340"/>
      <c r="J56" s="339"/>
      <c r="K56" s="341"/>
      <c r="L56" s="1"/>
      <c r="M56" s="23"/>
      <c r="N56" s="336"/>
      <c r="O56" s="342"/>
      <c r="P56" s="337"/>
      <c r="Q56" s="345"/>
      <c r="R56" s="338"/>
    </row>
    <row r="57" spans="2:18" x14ac:dyDescent="0.2">
      <c r="B57" s="335"/>
      <c r="C57" s="3"/>
      <c r="D57" s="8"/>
      <c r="E57" s="9"/>
      <c r="F57" s="336"/>
      <c r="G57" s="11"/>
      <c r="H57" s="340"/>
      <c r="I57" s="340"/>
      <c r="J57" s="339"/>
      <c r="K57" s="341"/>
      <c r="L57" s="1"/>
      <c r="M57" s="23"/>
      <c r="N57" s="336"/>
      <c r="O57" s="342"/>
      <c r="P57" s="337"/>
      <c r="Q57" s="345"/>
      <c r="R57" s="338"/>
    </row>
    <row r="58" spans="2:18" x14ac:dyDescent="0.2">
      <c r="B58" s="335"/>
      <c r="C58" s="3"/>
      <c r="D58" s="8"/>
      <c r="E58" s="9"/>
      <c r="F58" s="336"/>
      <c r="G58" s="11"/>
      <c r="H58" s="340"/>
      <c r="I58" s="340"/>
      <c r="J58" s="339"/>
      <c r="K58" s="341"/>
      <c r="L58" s="1"/>
      <c r="M58" s="23"/>
      <c r="N58" s="336"/>
      <c r="O58" s="342"/>
      <c r="P58" s="337"/>
      <c r="Q58" s="345"/>
      <c r="R58" s="338"/>
    </row>
    <row r="59" spans="2:18" x14ac:dyDescent="0.2">
      <c r="B59" s="335"/>
      <c r="C59" s="3"/>
      <c r="D59" s="8"/>
      <c r="E59" s="9"/>
      <c r="F59" s="336"/>
      <c r="G59" s="11"/>
      <c r="H59" s="340"/>
      <c r="I59" s="340"/>
      <c r="J59" s="339"/>
      <c r="K59" s="341"/>
      <c r="L59" s="1"/>
      <c r="M59" s="23"/>
      <c r="N59" s="336"/>
      <c r="O59" s="342"/>
      <c r="P59" s="337"/>
      <c r="Q59" s="345"/>
      <c r="R59" s="338"/>
    </row>
    <row r="60" spans="2:18" x14ac:dyDescent="0.2">
      <c r="B60" s="335"/>
      <c r="C60" s="3"/>
      <c r="D60" s="8"/>
      <c r="E60" s="9"/>
      <c r="F60" s="336"/>
      <c r="G60" s="11"/>
      <c r="H60" s="340"/>
      <c r="I60" s="340"/>
      <c r="J60" s="339"/>
      <c r="K60" s="341"/>
      <c r="L60" s="1"/>
      <c r="M60" s="23"/>
      <c r="N60" s="336"/>
      <c r="O60" s="342"/>
      <c r="P60" s="337"/>
      <c r="Q60" s="345"/>
      <c r="R60" s="338"/>
    </row>
    <row r="61" spans="2:18" x14ac:dyDescent="0.2">
      <c r="B61" s="335"/>
      <c r="C61" s="3"/>
      <c r="D61" s="8"/>
      <c r="E61" s="9"/>
      <c r="F61" s="336"/>
      <c r="G61" s="11"/>
      <c r="H61" s="340"/>
      <c r="I61" s="340"/>
      <c r="J61" s="339"/>
      <c r="K61" s="341"/>
      <c r="L61" s="1"/>
      <c r="M61" s="23"/>
      <c r="N61" s="336"/>
      <c r="O61" s="342"/>
      <c r="P61" s="337"/>
      <c r="Q61" s="345"/>
      <c r="R61" s="338"/>
    </row>
    <row r="62" spans="2:18" x14ac:dyDescent="0.2">
      <c r="B62" s="335"/>
      <c r="C62" s="3"/>
      <c r="D62" s="8"/>
      <c r="E62" s="9"/>
      <c r="F62" s="336"/>
      <c r="G62" s="11"/>
      <c r="H62" s="340"/>
      <c r="I62" s="340"/>
      <c r="J62" s="339"/>
      <c r="K62" s="341"/>
      <c r="L62" s="1"/>
      <c r="M62" s="23"/>
      <c r="N62" s="336"/>
      <c r="O62" s="342"/>
      <c r="P62" s="337"/>
      <c r="Q62" s="345"/>
      <c r="R62" s="338"/>
    </row>
    <row r="63" spans="2:18" x14ac:dyDescent="0.2">
      <c r="B63" s="335"/>
      <c r="C63" s="3"/>
      <c r="D63" s="8"/>
      <c r="E63" s="9"/>
      <c r="F63" s="336"/>
      <c r="G63" s="11"/>
      <c r="H63" s="340"/>
      <c r="I63" s="340"/>
      <c r="J63" s="339"/>
      <c r="K63" s="341"/>
      <c r="L63" s="1"/>
      <c r="M63" s="23"/>
      <c r="N63" s="336"/>
      <c r="O63" s="342"/>
      <c r="P63" s="337"/>
      <c r="Q63" s="345"/>
      <c r="R63" s="338"/>
    </row>
    <row r="64" spans="2:18" x14ac:dyDescent="0.2">
      <c r="B64" s="335"/>
      <c r="C64" s="3"/>
      <c r="D64" s="8"/>
      <c r="E64" s="9"/>
      <c r="F64" s="336"/>
      <c r="G64" s="11"/>
      <c r="H64" s="340"/>
      <c r="I64" s="340"/>
      <c r="J64" s="339"/>
      <c r="K64" s="341"/>
      <c r="L64" s="1"/>
      <c r="M64" s="23"/>
      <c r="N64" s="336"/>
      <c r="O64" s="342"/>
      <c r="P64" s="337"/>
      <c r="Q64" s="345"/>
      <c r="R64" s="338"/>
    </row>
    <row r="65" spans="2:18" x14ac:dyDescent="0.2">
      <c r="B65" s="335"/>
      <c r="C65" s="3"/>
      <c r="D65" s="8"/>
      <c r="E65" s="9"/>
      <c r="F65" s="336"/>
      <c r="G65" s="11"/>
      <c r="H65" s="340"/>
      <c r="I65" s="340"/>
      <c r="J65" s="339"/>
      <c r="K65" s="341"/>
      <c r="L65" s="1"/>
      <c r="M65" s="23"/>
      <c r="N65" s="336"/>
      <c r="O65" s="342"/>
      <c r="P65" s="337"/>
      <c r="Q65" s="345"/>
      <c r="R65" s="338"/>
    </row>
    <row r="66" spans="2:18" x14ac:dyDescent="0.2">
      <c r="B66" s="335"/>
      <c r="C66" s="3"/>
      <c r="D66" s="8"/>
      <c r="E66" s="9"/>
      <c r="F66" s="336"/>
      <c r="G66" s="11"/>
      <c r="H66" s="340"/>
      <c r="I66" s="340"/>
      <c r="J66" s="339"/>
      <c r="K66" s="341"/>
      <c r="L66" s="1"/>
      <c r="M66" s="23"/>
      <c r="N66" s="336"/>
      <c r="O66" s="342"/>
      <c r="P66" s="337"/>
      <c r="Q66" s="345"/>
      <c r="R66" s="338"/>
    </row>
    <row r="67" spans="2:18" x14ac:dyDescent="0.2">
      <c r="B67" s="335"/>
      <c r="C67" s="3"/>
      <c r="D67" s="8"/>
      <c r="E67" s="9"/>
      <c r="F67" s="336"/>
      <c r="G67" s="11"/>
      <c r="H67" s="340"/>
      <c r="I67" s="340"/>
      <c r="J67" s="339"/>
      <c r="K67" s="341"/>
      <c r="L67" s="1"/>
      <c r="M67" s="23"/>
      <c r="N67" s="336"/>
      <c r="O67" s="342"/>
      <c r="P67" s="337"/>
      <c r="Q67" s="345"/>
      <c r="R67" s="338"/>
    </row>
    <row r="68" spans="2:18" x14ac:dyDescent="0.2">
      <c r="B68" s="335"/>
      <c r="C68" s="3"/>
      <c r="D68" s="8"/>
      <c r="E68" s="9"/>
      <c r="F68" s="336"/>
      <c r="G68" s="11"/>
      <c r="H68" s="340"/>
      <c r="I68" s="340"/>
      <c r="J68" s="339"/>
      <c r="K68" s="341"/>
      <c r="L68" s="1"/>
      <c r="M68" s="23"/>
      <c r="N68" s="336"/>
      <c r="O68" s="342"/>
      <c r="P68" s="337"/>
      <c r="Q68" s="345"/>
      <c r="R68" s="338"/>
    </row>
    <row r="69" spans="2:18" x14ac:dyDescent="0.2">
      <c r="B69" s="335"/>
      <c r="C69" s="3"/>
      <c r="D69" s="8"/>
      <c r="E69" s="9"/>
      <c r="F69" s="336"/>
      <c r="G69" s="11"/>
      <c r="H69" s="340"/>
      <c r="I69" s="340"/>
      <c r="J69" s="339"/>
      <c r="K69" s="341"/>
      <c r="L69" s="1"/>
      <c r="M69" s="23"/>
      <c r="N69" s="336"/>
      <c r="O69" s="342"/>
      <c r="P69" s="337"/>
      <c r="Q69" s="345"/>
      <c r="R69" s="338"/>
    </row>
    <row r="70" spans="2:18" x14ac:dyDescent="0.2">
      <c r="B70" s="335"/>
      <c r="C70" s="3"/>
      <c r="D70" s="8"/>
      <c r="E70" s="9"/>
      <c r="F70" s="336"/>
      <c r="G70" s="11"/>
      <c r="H70" s="340"/>
      <c r="I70" s="340"/>
      <c r="J70" s="339"/>
      <c r="K70" s="341"/>
      <c r="L70" s="1"/>
      <c r="M70" s="23"/>
      <c r="N70" s="336"/>
      <c r="O70" s="342"/>
      <c r="P70" s="337"/>
      <c r="Q70" s="345"/>
      <c r="R70" s="338"/>
    </row>
    <row r="71" spans="2:18" x14ac:dyDescent="0.2">
      <c r="B71" s="335"/>
      <c r="C71" s="3"/>
      <c r="D71" s="8"/>
      <c r="E71" s="9"/>
      <c r="F71" s="336"/>
      <c r="G71" s="11"/>
      <c r="H71" s="340"/>
      <c r="I71" s="340"/>
      <c r="J71" s="339"/>
      <c r="K71" s="341"/>
      <c r="L71" s="1"/>
      <c r="M71" s="23"/>
      <c r="N71" s="336"/>
      <c r="O71" s="342"/>
      <c r="P71" s="337"/>
      <c r="Q71" s="345"/>
      <c r="R71" s="338"/>
    </row>
    <row r="72" spans="2:18" x14ac:dyDescent="0.2">
      <c r="B72" s="335"/>
      <c r="C72" s="3"/>
      <c r="D72" s="8"/>
      <c r="E72" s="9"/>
      <c r="F72" s="336"/>
      <c r="G72" s="11"/>
      <c r="H72" s="340"/>
      <c r="I72" s="340"/>
      <c r="J72" s="339"/>
      <c r="K72" s="341"/>
      <c r="L72" s="1"/>
      <c r="M72" s="23"/>
      <c r="N72" s="336"/>
      <c r="O72" s="342"/>
      <c r="P72" s="337"/>
      <c r="Q72" s="345"/>
      <c r="R72" s="338"/>
    </row>
    <row r="73" spans="2:18" x14ac:dyDescent="0.2">
      <c r="B73" s="335"/>
      <c r="C73" s="3"/>
      <c r="D73" s="8"/>
      <c r="E73" s="9"/>
      <c r="F73" s="336"/>
      <c r="G73" s="11"/>
      <c r="H73" s="340"/>
      <c r="I73" s="340"/>
      <c r="J73" s="339"/>
      <c r="K73" s="341"/>
      <c r="L73" s="1"/>
      <c r="M73" s="23"/>
      <c r="N73" s="336"/>
      <c r="O73" s="342"/>
      <c r="P73" s="337"/>
      <c r="Q73" s="345"/>
      <c r="R73" s="338"/>
    </row>
    <row r="74" spans="2:18" x14ac:dyDescent="0.2">
      <c r="B74" s="335"/>
      <c r="C74" s="3"/>
      <c r="D74" s="8"/>
      <c r="E74" s="9"/>
      <c r="F74" s="336"/>
      <c r="G74" s="11"/>
      <c r="H74" s="340"/>
      <c r="I74" s="340"/>
      <c r="J74" s="339"/>
      <c r="K74" s="341"/>
      <c r="L74" s="1"/>
      <c r="M74" s="23"/>
      <c r="N74" s="336"/>
      <c r="O74" s="342"/>
      <c r="P74" s="337"/>
      <c r="Q74" s="345"/>
      <c r="R74" s="338"/>
    </row>
    <row r="75" spans="2:18" x14ac:dyDescent="0.2">
      <c r="B75" s="335"/>
      <c r="C75" s="3"/>
      <c r="D75" s="8"/>
      <c r="E75" s="9"/>
      <c r="F75" s="336"/>
      <c r="G75" s="11"/>
      <c r="H75" s="340"/>
      <c r="I75" s="340"/>
      <c r="J75" s="339"/>
      <c r="K75" s="341"/>
      <c r="L75" s="1"/>
      <c r="M75" s="23"/>
      <c r="N75" s="336"/>
      <c r="O75" s="342"/>
      <c r="P75" s="337"/>
      <c r="Q75" s="345"/>
      <c r="R75" s="338"/>
    </row>
    <row r="76" spans="2:18" x14ac:dyDescent="0.2">
      <c r="B76" s="335"/>
      <c r="C76" s="3"/>
      <c r="D76" s="8"/>
      <c r="E76" s="9"/>
      <c r="F76" s="336"/>
      <c r="G76" s="11"/>
      <c r="H76" s="340"/>
      <c r="I76" s="340"/>
      <c r="J76" s="339"/>
      <c r="K76" s="341"/>
      <c r="L76" s="1"/>
      <c r="M76" s="23"/>
      <c r="N76" s="336"/>
      <c r="O76" s="342"/>
      <c r="P76" s="337"/>
      <c r="Q76" s="345"/>
      <c r="R76" s="338"/>
    </row>
    <row r="77" spans="2:18" x14ac:dyDescent="0.2">
      <c r="B77" s="335"/>
      <c r="C77" s="3"/>
      <c r="D77" s="8"/>
      <c r="E77" s="9"/>
      <c r="F77" s="336"/>
      <c r="G77" s="11"/>
      <c r="H77" s="340"/>
      <c r="I77" s="340"/>
      <c r="J77" s="339"/>
      <c r="K77" s="341"/>
      <c r="L77" s="1"/>
      <c r="M77" s="23"/>
      <c r="N77" s="336"/>
      <c r="O77" s="342"/>
      <c r="P77" s="337"/>
      <c r="Q77" s="345"/>
      <c r="R77" s="338"/>
    </row>
    <row r="78" spans="2:18" x14ac:dyDescent="0.2">
      <c r="B78" s="335"/>
      <c r="C78" s="3"/>
      <c r="D78" s="8"/>
      <c r="E78" s="9"/>
      <c r="F78" s="336"/>
      <c r="G78" s="11"/>
      <c r="H78" s="340"/>
      <c r="I78" s="340"/>
      <c r="J78" s="339"/>
      <c r="K78" s="341"/>
      <c r="L78" s="1"/>
      <c r="M78" s="23"/>
      <c r="N78" s="336"/>
      <c r="O78" s="342"/>
      <c r="P78" s="337"/>
      <c r="Q78" s="345"/>
      <c r="R78" s="338"/>
    </row>
    <row r="79" spans="2:18" x14ac:dyDescent="0.2">
      <c r="B79" s="335"/>
      <c r="C79" s="3"/>
      <c r="D79" s="8"/>
      <c r="E79" s="9"/>
      <c r="F79" s="336"/>
      <c r="G79" s="11"/>
      <c r="H79" s="340"/>
      <c r="I79" s="340"/>
      <c r="J79" s="339"/>
      <c r="K79" s="341"/>
      <c r="L79" s="1"/>
      <c r="M79" s="23"/>
      <c r="N79" s="336"/>
      <c r="O79" s="342"/>
      <c r="P79" s="337"/>
      <c r="Q79" s="345"/>
      <c r="R79" s="338"/>
    </row>
    <row r="80" spans="2:18" x14ac:dyDescent="0.2">
      <c r="B80" s="335"/>
      <c r="C80" s="3"/>
      <c r="D80" s="8"/>
      <c r="E80" s="9"/>
      <c r="F80" s="336"/>
      <c r="G80" s="11"/>
      <c r="H80" s="340"/>
      <c r="I80" s="340"/>
      <c r="J80" s="339"/>
      <c r="K80" s="341"/>
      <c r="L80" s="1"/>
      <c r="M80" s="23"/>
      <c r="N80" s="336"/>
      <c r="O80" s="342"/>
      <c r="P80" s="337"/>
      <c r="Q80" s="345"/>
      <c r="R80" s="338"/>
    </row>
  </sheetData>
  <sheetProtection password="8DFF" sheet="1" objects="1" scenarios="1" selectLockedCells="1"/>
  <autoFilter ref="B10:R10"/>
  <mergeCells count="10">
    <mergeCell ref="D9:K9"/>
    <mergeCell ref="L9:O9"/>
    <mergeCell ref="P9:Q9"/>
    <mergeCell ref="B1:R3"/>
    <mergeCell ref="H8:I8"/>
    <mergeCell ref="J8:K8"/>
    <mergeCell ref="L8:M8"/>
    <mergeCell ref="N8:O8"/>
    <mergeCell ref="C7:D7"/>
    <mergeCell ref="J7:K7"/>
  </mergeCells>
  <conditionalFormatting sqref="F5">
    <cfRule type="cellIs" dxfId="62" priority="2225" stopIfTrue="1" operator="greaterThan">
      <formula>$O$7</formula>
    </cfRule>
    <cfRule type="cellIs" dxfId="61" priority="2226" stopIfTrue="1" operator="lessThan">
      <formula>$M$7</formula>
    </cfRule>
  </conditionalFormatting>
  <conditionalFormatting sqref="F5">
    <cfRule type="cellIs" dxfId="60" priority="2223" stopIfTrue="1" operator="lessThan">
      <formula>$M$7</formula>
    </cfRule>
    <cfRule type="cellIs" dxfId="59" priority="2224" stopIfTrue="1" operator="greaterThan">
      <formula>$O$7</formula>
    </cfRule>
  </conditionalFormatting>
  <conditionalFormatting sqref="N5">
    <cfRule type="cellIs" dxfId="58" priority="2221" stopIfTrue="1" operator="greaterThan">
      <formula>$O$7</formula>
    </cfRule>
    <cfRule type="cellIs" dxfId="57" priority="2222" stopIfTrue="1" operator="lessThan">
      <formula>$M$7</formula>
    </cfRule>
  </conditionalFormatting>
  <conditionalFormatting sqref="N5">
    <cfRule type="cellIs" dxfId="56" priority="2219" stopIfTrue="1" operator="lessThan">
      <formula>$M$7</formula>
    </cfRule>
    <cfRule type="cellIs" dxfId="55" priority="2220" stopIfTrue="1" operator="greaterThan">
      <formula>$O$7</formula>
    </cfRule>
  </conditionalFormatting>
  <conditionalFormatting sqref="B5:O5">
    <cfRule type="cellIs" dxfId="54" priority="2218" stopIfTrue="1" operator="equal">
      <formula>""</formula>
    </cfRule>
  </conditionalFormatting>
  <conditionalFormatting sqref="I5">
    <cfRule type="expression" dxfId="53" priority="2217">
      <formula>OR(I5=5922,I5=6922)</formula>
    </cfRule>
  </conditionalFormatting>
  <conditionalFormatting sqref="P5">
    <cfRule type="expression" dxfId="52" priority="2216">
      <formula>ISTEXT(P5)</formula>
    </cfRule>
  </conditionalFormatting>
  <conditionalFormatting sqref="Q7">
    <cfRule type="expression" dxfId="51" priority="2215" stopIfTrue="1">
      <formula>ISBLANK(Q7)</formula>
    </cfRule>
  </conditionalFormatting>
  <conditionalFormatting sqref="H7">
    <cfRule type="expression" dxfId="50" priority="269" stopIfTrue="1">
      <formula>ISBLANK(H7)</formula>
    </cfRule>
  </conditionalFormatting>
  <conditionalFormatting sqref="C7">
    <cfRule type="expression" dxfId="49" priority="149" stopIfTrue="1">
      <formula>ISBLANK(C7)</formula>
    </cfRule>
  </conditionalFormatting>
  <conditionalFormatting sqref="M7">
    <cfRule type="expression" dxfId="48" priority="148" stopIfTrue="1">
      <formula>ISBLANK(M7)</formula>
    </cfRule>
  </conditionalFormatting>
  <conditionalFormatting sqref="O7">
    <cfRule type="expression" dxfId="47" priority="147" stopIfTrue="1">
      <formula>ISBLANK(O7)</formula>
    </cfRule>
  </conditionalFormatting>
  <conditionalFormatting sqref="F7">
    <cfRule type="expression" dxfId="46" priority="119" stopIfTrue="1">
      <formula>ISBLANK(F7)</formula>
    </cfRule>
  </conditionalFormatting>
  <conditionalFormatting sqref="J7">
    <cfRule type="expression" dxfId="45" priority="118" stopIfTrue="1">
      <formula>ISBLANK(J7)</formula>
    </cfRule>
  </conditionalFormatting>
  <conditionalFormatting sqref="K5">
    <cfRule type="expression" dxfId="44" priority="10152">
      <formula>SUMIFS($O$11:$O$61219,$B$11:$B$61219,B5,$C$11:$C$61219,C5,$D$11:$D$61219,D5,$F$11:$F$61219,F5,$H$11:$H$61219,H5,$K$11:$K$61219,K5)&lt;&gt;K5</formula>
    </cfRule>
  </conditionalFormatting>
  <conditionalFormatting sqref="H5">
    <cfRule type="expression" dxfId="43" priority="10153">
      <formula>COUNTIFS($H$11:$H$63998,H5,$D$11:$D$63998,D5,$F$11:$F$63998,F5)*K5&lt;&gt;SUMIFS($K$11:$K$63998,$H$11:$H$63998,H5,$D$11:$D$63998,D5,$F$11:$F$63998,F5)</formula>
    </cfRule>
  </conditionalFormatting>
  <conditionalFormatting sqref="F11:F80">
    <cfRule type="cellIs" dxfId="12" priority="10" stopIfTrue="1" operator="greaterThan">
      <formula>$O$7</formula>
    </cfRule>
    <cfRule type="cellIs" dxfId="11" priority="11" stopIfTrue="1" operator="lessThan">
      <formula>$M$7</formula>
    </cfRule>
  </conditionalFormatting>
  <conditionalFormatting sqref="F11:F80">
    <cfRule type="cellIs" dxfId="10" priority="8" stopIfTrue="1" operator="lessThan">
      <formula>$M$7</formula>
    </cfRule>
    <cfRule type="cellIs" dxfId="9" priority="9" stopIfTrue="1" operator="greaterThan">
      <formula>$O$7</formula>
    </cfRule>
  </conditionalFormatting>
  <conditionalFormatting sqref="N11:N80">
    <cfRule type="cellIs" dxfId="8" priority="6" stopIfTrue="1" operator="greaterThan">
      <formula>$O$7</formula>
    </cfRule>
    <cfRule type="cellIs" dxfId="7" priority="7" stopIfTrue="1" operator="lessThan">
      <formula>$M$7</formula>
    </cfRule>
  </conditionalFormatting>
  <conditionalFormatting sqref="N11:N80">
    <cfRule type="cellIs" dxfId="6" priority="4" stopIfTrue="1" operator="lessThan">
      <formula>$M$7</formula>
    </cfRule>
    <cfRule type="cellIs" dxfId="5" priority="5" stopIfTrue="1" operator="greaterThan">
      <formula>$O$7</formula>
    </cfRule>
  </conditionalFormatting>
  <conditionalFormatting sqref="B11:O80">
    <cfRule type="cellIs" dxfId="4" priority="3" stopIfTrue="1" operator="equal">
      <formula>""</formula>
    </cfRule>
  </conditionalFormatting>
  <conditionalFormatting sqref="I11:I80">
    <cfRule type="expression" dxfId="3" priority="2">
      <formula>OR(I11=5922,I11=6922)</formula>
    </cfRule>
  </conditionalFormatting>
  <conditionalFormatting sqref="P11:P80">
    <cfRule type="expression" dxfId="2" priority="1">
      <formula>ISTEXT(P11)</formula>
    </cfRule>
  </conditionalFormatting>
  <conditionalFormatting sqref="K11:K80">
    <cfRule type="expression" dxfId="1" priority="12">
      <formula>SUMIFS($O$11:$O$61219,$B$11:$B$61219,B11,$C$11:$C$61219,C11,$D$11:$D$61219,D11,$F$11:$F$61219,F11,$H$11:$H$61219,H11,$K$11:$K$61219,K11)&lt;&gt;K11</formula>
    </cfRule>
  </conditionalFormatting>
  <conditionalFormatting sqref="H11:H80">
    <cfRule type="expression" dxfId="0" priority="13">
      <formula>COUNTIFS($H$11:$H$63998,H11,$D$11:$D$63998,D11,$F$11:$F$63998,F11)*K11&lt;&gt;SUMIFS($K$11:$K$63998,$H$11:$H$63998,H11,$D$11:$D$63998,D11,$F$11:$F$63998,F11)</formula>
    </cfRule>
  </conditionalFormatting>
  <dataValidations count="3">
    <dataValidation type="decimal" allowBlank="1" showInputMessage="1" showErrorMessage="1" errorTitle="Validação Itens Glosados" error="Informe nesta campo apenas valores numéricos. Utilize o campo &quot;Motivos da Glosa&quot; para observações." sqref="P5 P45:P80">
      <formula1>0</formula1>
      <formula2>99999999.99</formula2>
    </dataValidation>
    <dataValidation type="date" allowBlank="1" showInputMessage="1" showErrorMessage="1" errorTitle="Validação de Data" error="A data do pagamento deve estar contida no Período aceito para o projeto." sqref="N5 N11:N80">
      <formula1>$M$7</formula1>
      <formula2>$O$7</formula2>
    </dataValidation>
    <dataValidation type="date" allowBlank="1" showInputMessage="1" showErrorMessage="1" errorTitle="Validação de Data" error="A data da NF deve estar contida no Período aceito para o projeto." sqref="F5 F11:F80">
      <formula1>$M$7</formula1>
      <formula2>$O$7</formula2>
    </dataValidation>
  </dataValidations>
  <printOptions horizontalCentered="1"/>
  <pageMargins left="0.19685039370078741" right="0.19685039370078741" top="0.39370078740157483" bottom="1.1811023622047245" header="0.19685039370078741" footer="0.39370078740157483"/>
  <pageSetup paperSize="9" scale="55" fitToHeight="100" orientation="landscape" blackAndWhite="1" horizontalDpi="300" verticalDpi="300" r:id="rId1"/>
  <headerFooter alignWithMargins="0">
    <oddFooter xml:space="preserve">&amp;C
Página &amp;P de &amp;N      &amp;"Arial,Negrito"&amp;14      &amp;R&amp;"Arial,Negrito"&amp;12Carimbo e Assinatura do Resp. pela Empresa&amp;U &amp;U &amp;"Arial,Normal"                
&amp;10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Espécie Documento Fiscal" error="Informe uma espécie de Documento Fiscal de acordo com os especificados na aba &quot;Instruções&quot;.">
          <x14:formula1>
            <xm:f>Instruções!$E$68:$E$75</xm:f>
          </x14:formula1>
          <xm:sqref>G5</xm:sqref>
        </x14:dataValidation>
        <x14:dataValidation type="list" allowBlank="1" showInputMessage="1" showErrorMessage="1" errorTitle="Validação Tipo (3)" error="Informe um código de Tipo válido conforme os itens apresentados na aba &quot;Instruções&quot;.">
          <x14:formula1>
            <xm:f>Instruções!$E$79:$E$82</xm:f>
          </x14:formula1>
          <xm:sqref>L5</xm:sqref>
        </x14:dataValidation>
        <x14:dataValidation type="list" errorStyle="warning" allowBlank="1" showInputMessage="1" showErrorMessage="1" error="Informe um Motivo de Glosa conforme os itens apresentados na aba &quot;Instruções&quot;.">
          <x14:formula1>
            <xm:f>Instruções!$E$154:$E$171</xm:f>
          </x14:formula1>
          <xm:sqref>Q5</xm:sqref>
        </x14:dataValidation>
        <x14:dataValidation type="list" allowBlank="1" showInputMessage="1" showErrorMessage="1" errorTitle="Validação Rubrica" error="Informe um código de Rubrica válido conforme os itens apresentados na aba &quot;Instruções&quot;.">
          <x14:formula1>
            <xm:f>Instruções!$E$32:$E$45</xm:f>
          </x14:formula1>
          <xm:sqref>B5</xm:sqref>
        </x14:dataValidation>
        <x14:dataValidation type="list" errorStyle="warning" allowBlank="1" showInputMessage="1" showErrorMessage="1" errorTitle="Validação Motivo de Glosa" error="Informe um Motivo de Glosa conforme os itens apresentados na aba &quot;Instruções&quot;.">
          <x14:formula1>
            <xm:f>Instruções!$E$154:$E$171</xm:f>
          </x14:formula1>
          <xm:sqref>Q11:Q80</xm:sqref>
        </x14:dataValidation>
        <x14:dataValidation type="list" allowBlank="1" showInputMessage="1" showErrorMessage="1" errorTitle="Validação Rubrica" error="Informe um código de Rubrica válido conforme os itens apresentados na aba &quot;Instruções&quot;.">
          <x14:formula1>
            <xm:f>Instruções!$E$32:$E$45</xm:f>
          </x14:formula1>
          <xm:sqref>B11:B80</xm:sqref>
        </x14:dataValidation>
        <x14:dataValidation type="list" allowBlank="1" showInputMessage="1" showErrorMessage="1" errorTitle="Espécie Documento Fiscal" error="Informe uma espécie de Documento Fiscal de acordo com os especificados na aba &quot;Instruções&quot;.">
          <x14:formula1>
            <xm:f>Instruções!$E$68:$E$75</xm:f>
          </x14:formula1>
          <xm:sqref>G11:G80</xm:sqref>
        </x14:dataValidation>
        <x14:dataValidation type="list" allowBlank="1" showInputMessage="1" showErrorMessage="1" errorTitle="Validação Tipo (3)" error="Informe um código de Tipo válido conforme os itens apresentados na aba &quot;Instruções&quot;.">
          <x14:formula1>
            <xm:f>Instruções!$E$79:$E$82</xm:f>
          </x14:formula1>
          <xm:sqref>L11:L80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92D050"/>
    <pageSetUpPr fitToPage="1"/>
  </sheetPr>
  <dimension ref="A1:T48"/>
  <sheetViews>
    <sheetView showGridLines="0" defaultGridColor="0" colorId="12" zoomScale="80" zoomScaleNormal="80" workbookViewId="0">
      <selection activeCell="A28" sqref="A28"/>
    </sheetView>
  </sheetViews>
  <sheetFormatPr defaultColWidth="11.42578125" defaultRowHeight="12.75" x14ac:dyDescent="0.2"/>
  <cols>
    <col min="1" max="1" width="1.7109375" style="250" customWidth="1"/>
    <col min="2" max="2" width="21.42578125" style="4" customWidth="1"/>
    <col min="3" max="3" width="23.5703125" style="4" customWidth="1"/>
    <col min="4" max="4" width="22.28515625" style="4" customWidth="1"/>
    <col min="5" max="5" width="20.7109375" style="191" customWidth="1"/>
    <col min="6" max="6" width="13.140625" style="255" customWidth="1"/>
    <col min="7" max="7" width="19.140625" style="191" customWidth="1"/>
    <col min="8" max="8" width="13.5703125" style="197" customWidth="1"/>
    <col min="9" max="9" width="18.5703125" style="255" customWidth="1"/>
    <col min="10" max="10" width="11.7109375" style="4" customWidth="1"/>
    <col min="11" max="11" width="14.5703125" style="4" customWidth="1"/>
    <col min="12" max="12" width="16.85546875" style="4" customWidth="1"/>
    <col min="13" max="13" width="18" style="4" customWidth="1"/>
    <col min="14" max="14" width="16.5703125" style="189" customWidth="1"/>
    <col min="15" max="15" width="32.42578125" style="190" customWidth="1"/>
    <col min="16" max="16" width="11.42578125" style="4" customWidth="1"/>
    <col min="17" max="17" width="11.42578125" customWidth="1"/>
    <col min="20" max="253" width="11.42578125" style="4"/>
    <col min="254" max="254" width="4.42578125" style="4" customWidth="1"/>
    <col min="255" max="255" width="5" style="4" customWidth="1"/>
    <col min="256" max="256" width="24" style="4" customWidth="1"/>
    <col min="257" max="257" width="24.7109375" style="4" customWidth="1"/>
    <col min="258" max="258" width="21.7109375" style="4" customWidth="1"/>
    <col min="259" max="262" width="13.7109375" style="4" customWidth="1"/>
    <col min="263" max="263" width="15.7109375" style="4" customWidth="1"/>
    <col min="264" max="265" width="10.7109375" style="4" customWidth="1"/>
    <col min="266" max="266" width="13.7109375" style="4" customWidth="1"/>
    <col min="267" max="267" width="14.5703125" style="4" bestFit="1" customWidth="1"/>
    <col min="268" max="268" width="24.7109375" style="4" customWidth="1"/>
    <col min="269" max="273" width="0" style="4" hidden="1" customWidth="1"/>
    <col min="274" max="509" width="11.42578125" style="4"/>
    <col min="510" max="510" width="4.42578125" style="4" customWidth="1"/>
    <col min="511" max="511" width="5" style="4" customWidth="1"/>
    <col min="512" max="512" width="24" style="4" customWidth="1"/>
    <col min="513" max="513" width="24.7109375" style="4" customWidth="1"/>
    <col min="514" max="514" width="21.7109375" style="4" customWidth="1"/>
    <col min="515" max="518" width="13.7109375" style="4" customWidth="1"/>
    <col min="519" max="519" width="15.7109375" style="4" customWidth="1"/>
    <col min="520" max="521" width="10.7109375" style="4" customWidth="1"/>
    <col min="522" max="522" width="13.7109375" style="4" customWidth="1"/>
    <col min="523" max="523" width="14.5703125" style="4" bestFit="1" customWidth="1"/>
    <col min="524" max="524" width="24.7109375" style="4" customWidth="1"/>
    <col min="525" max="529" width="0" style="4" hidden="1" customWidth="1"/>
    <col min="530" max="765" width="11.42578125" style="4"/>
    <col min="766" max="766" width="4.42578125" style="4" customWidth="1"/>
    <col min="767" max="767" width="5" style="4" customWidth="1"/>
    <col min="768" max="768" width="24" style="4" customWidth="1"/>
    <col min="769" max="769" width="24.7109375" style="4" customWidth="1"/>
    <col min="770" max="770" width="21.7109375" style="4" customWidth="1"/>
    <col min="771" max="774" width="13.7109375" style="4" customWidth="1"/>
    <col min="775" max="775" width="15.7109375" style="4" customWidth="1"/>
    <col min="776" max="777" width="10.7109375" style="4" customWidth="1"/>
    <col min="778" max="778" width="13.7109375" style="4" customWidth="1"/>
    <col min="779" max="779" width="14.5703125" style="4" bestFit="1" customWidth="1"/>
    <col min="780" max="780" width="24.7109375" style="4" customWidth="1"/>
    <col min="781" max="785" width="0" style="4" hidden="1" customWidth="1"/>
    <col min="786" max="1021" width="11.42578125" style="4"/>
    <col min="1022" max="1022" width="4.42578125" style="4" customWidth="1"/>
    <col min="1023" max="1023" width="5" style="4" customWidth="1"/>
    <col min="1024" max="1024" width="24" style="4" customWidth="1"/>
    <col min="1025" max="1025" width="24.7109375" style="4" customWidth="1"/>
    <col min="1026" max="1026" width="21.7109375" style="4" customWidth="1"/>
    <col min="1027" max="1030" width="13.7109375" style="4" customWidth="1"/>
    <col min="1031" max="1031" width="15.7109375" style="4" customWidth="1"/>
    <col min="1032" max="1033" width="10.7109375" style="4" customWidth="1"/>
    <col min="1034" max="1034" width="13.7109375" style="4" customWidth="1"/>
    <col min="1035" max="1035" width="14.5703125" style="4" bestFit="1" customWidth="1"/>
    <col min="1036" max="1036" width="24.7109375" style="4" customWidth="1"/>
    <col min="1037" max="1041" width="0" style="4" hidden="1" customWidth="1"/>
    <col min="1042" max="1277" width="11.42578125" style="4"/>
    <col min="1278" max="1278" width="4.42578125" style="4" customWidth="1"/>
    <col min="1279" max="1279" width="5" style="4" customWidth="1"/>
    <col min="1280" max="1280" width="24" style="4" customWidth="1"/>
    <col min="1281" max="1281" width="24.7109375" style="4" customWidth="1"/>
    <col min="1282" max="1282" width="21.7109375" style="4" customWidth="1"/>
    <col min="1283" max="1286" width="13.7109375" style="4" customWidth="1"/>
    <col min="1287" max="1287" width="15.7109375" style="4" customWidth="1"/>
    <col min="1288" max="1289" width="10.7109375" style="4" customWidth="1"/>
    <col min="1290" max="1290" width="13.7109375" style="4" customWidth="1"/>
    <col min="1291" max="1291" width="14.5703125" style="4" bestFit="1" customWidth="1"/>
    <col min="1292" max="1292" width="24.7109375" style="4" customWidth="1"/>
    <col min="1293" max="1297" width="0" style="4" hidden="1" customWidth="1"/>
    <col min="1298" max="1533" width="11.42578125" style="4"/>
    <col min="1534" max="1534" width="4.42578125" style="4" customWidth="1"/>
    <col min="1535" max="1535" width="5" style="4" customWidth="1"/>
    <col min="1536" max="1536" width="24" style="4" customWidth="1"/>
    <col min="1537" max="1537" width="24.7109375" style="4" customWidth="1"/>
    <col min="1538" max="1538" width="21.7109375" style="4" customWidth="1"/>
    <col min="1539" max="1542" width="13.7109375" style="4" customWidth="1"/>
    <col min="1543" max="1543" width="15.7109375" style="4" customWidth="1"/>
    <col min="1544" max="1545" width="10.7109375" style="4" customWidth="1"/>
    <col min="1546" max="1546" width="13.7109375" style="4" customWidth="1"/>
    <col min="1547" max="1547" width="14.5703125" style="4" bestFit="1" customWidth="1"/>
    <col min="1548" max="1548" width="24.7109375" style="4" customWidth="1"/>
    <col min="1549" max="1553" width="0" style="4" hidden="1" customWidth="1"/>
    <col min="1554" max="1789" width="11.42578125" style="4"/>
    <col min="1790" max="1790" width="4.42578125" style="4" customWidth="1"/>
    <col min="1791" max="1791" width="5" style="4" customWidth="1"/>
    <col min="1792" max="1792" width="24" style="4" customWidth="1"/>
    <col min="1793" max="1793" width="24.7109375" style="4" customWidth="1"/>
    <col min="1794" max="1794" width="21.7109375" style="4" customWidth="1"/>
    <col min="1795" max="1798" width="13.7109375" style="4" customWidth="1"/>
    <col min="1799" max="1799" width="15.7109375" style="4" customWidth="1"/>
    <col min="1800" max="1801" width="10.7109375" style="4" customWidth="1"/>
    <col min="1802" max="1802" width="13.7109375" style="4" customWidth="1"/>
    <col min="1803" max="1803" width="14.5703125" style="4" bestFit="1" customWidth="1"/>
    <col min="1804" max="1804" width="24.7109375" style="4" customWidth="1"/>
    <col min="1805" max="1809" width="0" style="4" hidden="1" customWidth="1"/>
    <col min="1810" max="2045" width="11.42578125" style="4"/>
    <col min="2046" max="2046" width="4.42578125" style="4" customWidth="1"/>
    <col min="2047" max="2047" width="5" style="4" customWidth="1"/>
    <col min="2048" max="2048" width="24" style="4" customWidth="1"/>
    <col min="2049" max="2049" width="24.7109375" style="4" customWidth="1"/>
    <col min="2050" max="2050" width="21.7109375" style="4" customWidth="1"/>
    <col min="2051" max="2054" width="13.7109375" style="4" customWidth="1"/>
    <col min="2055" max="2055" width="15.7109375" style="4" customWidth="1"/>
    <col min="2056" max="2057" width="10.7109375" style="4" customWidth="1"/>
    <col min="2058" max="2058" width="13.7109375" style="4" customWidth="1"/>
    <col min="2059" max="2059" width="14.5703125" style="4" bestFit="1" customWidth="1"/>
    <col min="2060" max="2060" width="24.7109375" style="4" customWidth="1"/>
    <col min="2061" max="2065" width="0" style="4" hidden="1" customWidth="1"/>
    <col min="2066" max="2301" width="11.42578125" style="4"/>
    <col min="2302" max="2302" width="4.42578125" style="4" customWidth="1"/>
    <col min="2303" max="2303" width="5" style="4" customWidth="1"/>
    <col min="2304" max="2304" width="24" style="4" customWidth="1"/>
    <col min="2305" max="2305" width="24.7109375" style="4" customWidth="1"/>
    <col min="2306" max="2306" width="21.7109375" style="4" customWidth="1"/>
    <col min="2307" max="2310" width="13.7109375" style="4" customWidth="1"/>
    <col min="2311" max="2311" width="15.7109375" style="4" customWidth="1"/>
    <col min="2312" max="2313" width="10.7109375" style="4" customWidth="1"/>
    <col min="2314" max="2314" width="13.7109375" style="4" customWidth="1"/>
    <col min="2315" max="2315" width="14.5703125" style="4" bestFit="1" customWidth="1"/>
    <col min="2316" max="2316" width="24.7109375" style="4" customWidth="1"/>
    <col min="2317" max="2321" width="0" style="4" hidden="1" customWidth="1"/>
    <col min="2322" max="2557" width="11.42578125" style="4"/>
    <col min="2558" max="2558" width="4.42578125" style="4" customWidth="1"/>
    <col min="2559" max="2559" width="5" style="4" customWidth="1"/>
    <col min="2560" max="2560" width="24" style="4" customWidth="1"/>
    <col min="2561" max="2561" width="24.7109375" style="4" customWidth="1"/>
    <col min="2562" max="2562" width="21.7109375" style="4" customWidth="1"/>
    <col min="2563" max="2566" width="13.7109375" style="4" customWidth="1"/>
    <col min="2567" max="2567" width="15.7109375" style="4" customWidth="1"/>
    <col min="2568" max="2569" width="10.7109375" style="4" customWidth="1"/>
    <col min="2570" max="2570" width="13.7109375" style="4" customWidth="1"/>
    <col min="2571" max="2571" width="14.5703125" style="4" bestFit="1" customWidth="1"/>
    <col min="2572" max="2572" width="24.7109375" style="4" customWidth="1"/>
    <col min="2573" max="2577" width="0" style="4" hidden="1" customWidth="1"/>
    <col min="2578" max="2813" width="11.42578125" style="4"/>
    <col min="2814" max="2814" width="4.42578125" style="4" customWidth="1"/>
    <col min="2815" max="2815" width="5" style="4" customWidth="1"/>
    <col min="2816" max="2816" width="24" style="4" customWidth="1"/>
    <col min="2817" max="2817" width="24.7109375" style="4" customWidth="1"/>
    <col min="2818" max="2818" width="21.7109375" style="4" customWidth="1"/>
    <col min="2819" max="2822" width="13.7109375" style="4" customWidth="1"/>
    <col min="2823" max="2823" width="15.7109375" style="4" customWidth="1"/>
    <col min="2824" max="2825" width="10.7109375" style="4" customWidth="1"/>
    <col min="2826" max="2826" width="13.7109375" style="4" customWidth="1"/>
    <col min="2827" max="2827" width="14.5703125" style="4" bestFit="1" customWidth="1"/>
    <col min="2828" max="2828" width="24.7109375" style="4" customWidth="1"/>
    <col min="2829" max="2833" width="0" style="4" hidden="1" customWidth="1"/>
    <col min="2834" max="3069" width="11.42578125" style="4"/>
    <col min="3070" max="3070" width="4.42578125" style="4" customWidth="1"/>
    <col min="3071" max="3071" width="5" style="4" customWidth="1"/>
    <col min="3072" max="3072" width="24" style="4" customWidth="1"/>
    <col min="3073" max="3073" width="24.7109375" style="4" customWidth="1"/>
    <col min="3074" max="3074" width="21.7109375" style="4" customWidth="1"/>
    <col min="3075" max="3078" width="13.7109375" style="4" customWidth="1"/>
    <col min="3079" max="3079" width="15.7109375" style="4" customWidth="1"/>
    <col min="3080" max="3081" width="10.7109375" style="4" customWidth="1"/>
    <col min="3082" max="3082" width="13.7109375" style="4" customWidth="1"/>
    <col min="3083" max="3083" width="14.5703125" style="4" bestFit="1" customWidth="1"/>
    <col min="3084" max="3084" width="24.7109375" style="4" customWidth="1"/>
    <col min="3085" max="3089" width="0" style="4" hidden="1" customWidth="1"/>
    <col min="3090" max="3325" width="11.42578125" style="4"/>
    <col min="3326" max="3326" width="4.42578125" style="4" customWidth="1"/>
    <col min="3327" max="3327" width="5" style="4" customWidth="1"/>
    <col min="3328" max="3328" width="24" style="4" customWidth="1"/>
    <col min="3329" max="3329" width="24.7109375" style="4" customWidth="1"/>
    <col min="3330" max="3330" width="21.7109375" style="4" customWidth="1"/>
    <col min="3331" max="3334" width="13.7109375" style="4" customWidth="1"/>
    <col min="3335" max="3335" width="15.7109375" style="4" customWidth="1"/>
    <col min="3336" max="3337" width="10.7109375" style="4" customWidth="1"/>
    <col min="3338" max="3338" width="13.7109375" style="4" customWidth="1"/>
    <col min="3339" max="3339" width="14.5703125" style="4" bestFit="1" customWidth="1"/>
    <col min="3340" max="3340" width="24.7109375" style="4" customWidth="1"/>
    <col min="3341" max="3345" width="0" style="4" hidden="1" customWidth="1"/>
    <col min="3346" max="3581" width="11.42578125" style="4"/>
    <col min="3582" max="3582" width="4.42578125" style="4" customWidth="1"/>
    <col min="3583" max="3583" width="5" style="4" customWidth="1"/>
    <col min="3584" max="3584" width="24" style="4" customWidth="1"/>
    <col min="3585" max="3585" width="24.7109375" style="4" customWidth="1"/>
    <col min="3586" max="3586" width="21.7109375" style="4" customWidth="1"/>
    <col min="3587" max="3590" width="13.7109375" style="4" customWidth="1"/>
    <col min="3591" max="3591" width="15.7109375" style="4" customWidth="1"/>
    <col min="3592" max="3593" width="10.7109375" style="4" customWidth="1"/>
    <col min="3594" max="3594" width="13.7109375" style="4" customWidth="1"/>
    <col min="3595" max="3595" width="14.5703125" style="4" bestFit="1" customWidth="1"/>
    <col min="3596" max="3596" width="24.7109375" style="4" customWidth="1"/>
    <col min="3597" max="3601" width="0" style="4" hidden="1" customWidth="1"/>
    <col min="3602" max="3837" width="11.42578125" style="4"/>
    <col min="3838" max="3838" width="4.42578125" style="4" customWidth="1"/>
    <col min="3839" max="3839" width="5" style="4" customWidth="1"/>
    <col min="3840" max="3840" width="24" style="4" customWidth="1"/>
    <col min="3841" max="3841" width="24.7109375" style="4" customWidth="1"/>
    <col min="3842" max="3842" width="21.7109375" style="4" customWidth="1"/>
    <col min="3843" max="3846" width="13.7109375" style="4" customWidth="1"/>
    <col min="3847" max="3847" width="15.7109375" style="4" customWidth="1"/>
    <col min="3848" max="3849" width="10.7109375" style="4" customWidth="1"/>
    <col min="3850" max="3850" width="13.7109375" style="4" customWidth="1"/>
    <col min="3851" max="3851" width="14.5703125" style="4" bestFit="1" customWidth="1"/>
    <col min="3852" max="3852" width="24.7109375" style="4" customWidth="1"/>
    <col min="3853" max="3857" width="0" style="4" hidden="1" customWidth="1"/>
    <col min="3858" max="4093" width="11.42578125" style="4"/>
    <col min="4094" max="4094" width="4.42578125" style="4" customWidth="1"/>
    <col min="4095" max="4095" width="5" style="4" customWidth="1"/>
    <col min="4096" max="4096" width="24" style="4" customWidth="1"/>
    <col min="4097" max="4097" width="24.7109375" style="4" customWidth="1"/>
    <col min="4098" max="4098" width="21.7109375" style="4" customWidth="1"/>
    <col min="4099" max="4102" width="13.7109375" style="4" customWidth="1"/>
    <col min="4103" max="4103" width="15.7109375" style="4" customWidth="1"/>
    <col min="4104" max="4105" width="10.7109375" style="4" customWidth="1"/>
    <col min="4106" max="4106" width="13.7109375" style="4" customWidth="1"/>
    <col min="4107" max="4107" width="14.5703125" style="4" bestFit="1" customWidth="1"/>
    <col min="4108" max="4108" width="24.7109375" style="4" customWidth="1"/>
    <col min="4109" max="4113" width="0" style="4" hidden="1" customWidth="1"/>
    <col min="4114" max="4349" width="11.42578125" style="4"/>
    <col min="4350" max="4350" width="4.42578125" style="4" customWidth="1"/>
    <col min="4351" max="4351" width="5" style="4" customWidth="1"/>
    <col min="4352" max="4352" width="24" style="4" customWidth="1"/>
    <col min="4353" max="4353" width="24.7109375" style="4" customWidth="1"/>
    <col min="4354" max="4354" width="21.7109375" style="4" customWidth="1"/>
    <col min="4355" max="4358" width="13.7109375" style="4" customWidth="1"/>
    <col min="4359" max="4359" width="15.7109375" style="4" customWidth="1"/>
    <col min="4360" max="4361" width="10.7109375" style="4" customWidth="1"/>
    <col min="4362" max="4362" width="13.7109375" style="4" customWidth="1"/>
    <col min="4363" max="4363" width="14.5703125" style="4" bestFit="1" customWidth="1"/>
    <col min="4364" max="4364" width="24.7109375" style="4" customWidth="1"/>
    <col min="4365" max="4369" width="0" style="4" hidden="1" customWidth="1"/>
    <col min="4370" max="4605" width="11.42578125" style="4"/>
    <col min="4606" max="4606" width="4.42578125" style="4" customWidth="1"/>
    <col min="4607" max="4607" width="5" style="4" customWidth="1"/>
    <col min="4608" max="4608" width="24" style="4" customWidth="1"/>
    <col min="4609" max="4609" width="24.7109375" style="4" customWidth="1"/>
    <col min="4610" max="4610" width="21.7109375" style="4" customWidth="1"/>
    <col min="4611" max="4614" width="13.7109375" style="4" customWidth="1"/>
    <col min="4615" max="4615" width="15.7109375" style="4" customWidth="1"/>
    <col min="4616" max="4617" width="10.7109375" style="4" customWidth="1"/>
    <col min="4618" max="4618" width="13.7109375" style="4" customWidth="1"/>
    <col min="4619" max="4619" width="14.5703125" style="4" bestFit="1" customWidth="1"/>
    <col min="4620" max="4620" width="24.7109375" style="4" customWidth="1"/>
    <col min="4621" max="4625" width="0" style="4" hidden="1" customWidth="1"/>
    <col min="4626" max="4861" width="11.42578125" style="4"/>
    <col min="4862" max="4862" width="4.42578125" style="4" customWidth="1"/>
    <col min="4863" max="4863" width="5" style="4" customWidth="1"/>
    <col min="4864" max="4864" width="24" style="4" customWidth="1"/>
    <col min="4865" max="4865" width="24.7109375" style="4" customWidth="1"/>
    <col min="4866" max="4866" width="21.7109375" style="4" customWidth="1"/>
    <col min="4867" max="4870" width="13.7109375" style="4" customWidth="1"/>
    <col min="4871" max="4871" width="15.7109375" style="4" customWidth="1"/>
    <col min="4872" max="4873" width="10.7109375" style="4" customWidth="1"/>
    <col min="4874" max="4874" width="13.7109375" style="4" customWidth="1"/>
    <col min="4875" max="4875" width="14.5703125" style="4" bestFit="1" customWidth="1"/>
    <col min="4876" max="4876" width="24.7109375" style="4" customWidth="1"/>
    <col min="4877" max="4881" width="0" style="4" hidden="1" customWidth="1"/>
    <col min="4882" max="5117" width="11.42578125" style="4"/>
    <col min="5118" max="5118" width="4.42578125" style="4" customWidth="1"/>
    <col min="5119" max="5119" width="5" style="4" customWidth="1"/>
    <col min="5120" max="5120" width="24" style="4" customWidth="1"/>
    <col min="5121" max="5121" width="24.7109375" style="4" customWidth="1"/>
    <col min="5122" max="5122" width="21.7109375" style="4" customWidth="1"/>
    <col min="5123" max="5126" width="13.7109375" style="4" customWidth="1"/>
    <col min="5127" max="5127" width="15.7109375" style="4" customWidth="1"/>
    <col min="5128" max="5129" width="10.7109375" style="4" customWidth="1"/>
    <col min="5130" max="5130" width="13.7109375" style="4" customWidth="1"/>
    <col min="5131" max="5131" width="14.5703125" style="4" bestFit="1" customWidth="1"/>
    <col min="5132" max="5132" width="24.7109375" style="4" customWidth="1"/>
    <col min="5133" max="5137" width="0" style="4" hidden="1" customWidth="1"/>
    <col min="5138" max="5373" width="11.42578125" style="4"/>
    <col min="5374" max="5374" width="4.42578125" style="4" customWidth="1"/>
    <col min="5375" max="5375" width="5" style="4" customWidth="1"/>
    <col min="5376" max="5376" width="24" style="4" customWidth="1"/>
    <col min="5377" max="5377" width="24.7109375" style="4" customWidth="1"/>
    <col min="5378" max="5378" width="21.7109375" style="4" customWidth="1"/>
    <col min="5379" max="5382" width="13.7109375" style="4" customWidth="1"/>
    <col min="5383" max="5383" width="15.7109375" style="4" customWidth="1"/>
    <col min="5384" max="5385" width="10.7109375" style="4" customWidth="1"/>
    <col min="5386" max="5386" width="13.7109375" style="4" customWidth="1"/>
    <col min="5387" max="5387" width="14.5703125" style="4" bestFit="1" customWidth="1"/>
    <col min="5388" max="5388" width="24.7109375" style="4" customWidth="1"/>
    <col min="5389" max="5393" width="0" style="4" hidden="1" customWidth="1"/>
    <col min="5394" max="5629" width="11.42578125" style="4"/>
    <col min="5630" max="5630" width="4.42578125" style="4" customWidth="1"/>
    <col min="5631" max="5631" width="5" style="4" customWidth="1"/>
    <col min="5632" max="5632" width="24" style="4" customWidth="1"/>
    <col min="5633" max="5633" width="24.7109375" style="4" customWidth="1"/>
    <col min="5634" max="5634" width="21.7109375" style="4" customWidth="1"/>
    <col min="5635" max="5638" width="13.7109375" style="4" customWidth="1"/>
    <col min="5639" max="5639" width="15.7109375" style="4" customWidth="1"/>
    <col min="5640" max="5641" width="10.7109375" style="4" customWidth="1"/>
    <col min="5642" max="5642" width="13.7109375" style="4" customWidth="1"/>
    <col min="5643" max="5643" width="14.5703125" style="4" bestFit="1" customWidth="1"/>
    <col min="5644" max="5644" width="24.7109375" style="4" customWidth="1"/>
    <col min="5645" max="5649" width="0" style="4" hidden="1" customWidth="1"/>
    <col min="5650" max="5885" width="11.42578125" style="4"/>
    <col min="5886" max="5886" width="4.42578125" style="4" customWidth="1"/>
    <col min="5887" max="5887" width="5" style="4" customWidth="1"/>
    <col min="5888" max="5888" width="24" style="4" customWidth="1"/>
    <col min="5889" max="5889" width="24.7109375" style="4" customWidth="1"/>
    <col min="5890" max="5890" width="21.7109375" style="4" customWidth="1"/>
    <col min="5891" max="5894" width="13.7109375" style="4" customWidth="1"/>
    <col min="5895" max="5895" width="15.7109375" style="4" customWidth="1"/>
    <col min="5896" max="5897" width="10.7109375" style="4" customWidth="1"/>
    <col min="5898" max="5898" width="13.7109375" style="4" customWidth="1"/>
    <col min="5899" max="5899" width="14.5703125" style="4" bestFit="1" customWidth="1"/>
    <col min="5900" max="5900" width="24.7109375" style="4" customWidth="1"/>
    <col min="5901" max="5905" width="0" style="4" hidden="1" customWidth="1"/>
    <col min="5906" max="6141" width="11.42578125" style="4"/>
    <col min="6142" max="6142" width="4.42578125" style="4" customWidth="1"/>
    <col min="6143" max="6143" width="5" style="4" customWidth="1"/>
    <col min="6144" max="6144" width="24" style="4" customWidth="1"/>
    <col min="6145" max="6145" width="24.7109375" style="4" customWidth="1"/>
    <col min="6146" max="6146" width="21.7109375" style="4" customWidth="1"/>
    <col min="6147" max="6150" width="13.7109375" style="4" customWidth="1"/>
    <col min="6151" max="6151" width="15.7109375" style="4" customWidth="1"/>
    <col min="6152" max="6153" width="10.7109375" style="4" customWidth="1"/>
    <col min="6154" max="6154" width="13.7109375" style="4" customWidth="1"/>
    <col min="6155" max="6155" width="14.5703125" style="4" bestFit="1" customWidth="1"/>
    <col min="6156" max="6156" width="24.7109375" style="4" customWidth="1"/>
    <col min="6157" max="6161" width="0" style="4" hidden="1" customWidth="1"/>
    <col min="6162" max="6397" width="11.42578125" style="4"/>
    <col min="6398" max="6398" width="4.42578125" style="4" customWidth="1"/>
    <col min="6399" max="6399" width="5" style="4" customWidth="1"/>
    <col min="6400" max="6400" width="24" style="4" customWidth="1"/>
    <col min="6401" max="6401" width="24.7109375" style="4" customWidth="1"/>
    <col min="6402" max="6402" width="21.7109375" style="4" customWidth="1"/>
    <col min="6403" max="6406" width="13.7109375" style="4" customWidth="1"/>
    <col min="6407" max="6407" width="15.7109375" style="4" customWidth="1"/>
    <col min="6408" max="6409" width="10.7109375" style="4" customWidth="1"/>
    <col min="6410" max="6410" width="13.7109375" style="4" customWidth="1"/>
    <col min="6411" max="6411" width="14.5703125" style="4" bestFit="1" customWidth="1"/>
    <col min="6412" max="6412" width="24.7109375" style="4" customWidth="1"/>
    <col min="6413" max="6417" width="0" style="4" hidden="1" customWidth="1"/>
    <col min="6418" max="6653" width="11.42578125" style="4"/>
    <col min="6654" max="6654" width="4.42578125" style="4" customWidth="1"/>
    <col min="6655" max="6655" width="5" style="4" customWidth="1"/>
    <col min="6656" max="6656" width="24" style="4" customWidth="1"/>
    <col min="6657" max="6657" width="24.7109375" style="4" customWidth="1"/>
    <col min="6658" max="6658" width="21.7109375" style="4" customWidth="1"/>
    <col min="6659" max="6662" width="13.7109375" style="4" customWidth="1"/>
    <col min="6663" max="6663" width="15.7109375" style="4" customWidth="1"/>
    <col min="6664" max="6665" width="10.7109375" style="4" customWidth="1"/>
    <col min="6666" max="6666" width="13.7109375" style="4" customWidth="1"/>
    <col min="6667" max="6667" width="14.5703125" style="4" bestFit="1" customWidth="1"/>
    <col min="6668" max="6668" width="24.7109375" style="4" customWidth="1"/>
    <col min="6669" max="6673" width="0" style="4" hidden="1" customWidth="1"/>
    <col min="6674" max="6909" width="11.42578125" style="4"/>
    <col min="6910" max="6910" width="4.42578125" style="4" customWidth="1"/>
    <col min="6911" max="6911" width="5" style="4" customWidth="1"/>
    <col min="6912" max="6912" width="24" style="4" customWidth="1"/>
    <col min="6913" max="6913" width="24.7109375" style="4" customWidth="1"/>
    <col min="6914" max="6914" width="21.7109375" style="4" customWidth="1"/>
    <col min="6915" max="6918" width="13.7109375" style="4" customWidth="1"/>
    <col min="6919" max="6919" width="15.7109375" style="4" customWidth="1"/>
    <col min="6920" max="6921" width="10.7109375" style="4" customWidth="1"/>
    <col min="6922" max="6922" width="13.7109375" style="4" customWidth="1"/>
    <col min="6923" max="6923" width="14.5703125" style="4" bestFit="1" customWidth="1"/>
    <col min="6924" max="6924" width="24.7109375" style="4" customWidth="1"/>
    <col min="6925" max="6929" width="0" style="4" hidden="1" customWidth="1"/>
    <col min="6930" max="7165" width="11.42578125" style="4"/>
    <col min="7166" max="7166" width="4.42578125" style="4" customWidth="1"/>
    <col min="7167" max="7167" width="5" style="4" customWidth="1"/>
    <col min="7168" max="7168" width="24" style="4" customWidth="1"/>
    <col min="7169" max="7169" width="24.7109375" style="4" customWidth="1"/>
    <col min="7170" max="7170" width="21.7109375" style="4" customWidth="1"/>
    <col min="7171" max="7174" width="13.7109375" style="4" customWidth="1"/>
    <col min="7175" max="7175" width="15.7109375" style="4" customWidth="1"/>
    <col min="7176" max="7177" width="10.7109375" style="4" customWidth="1"/>
    <col min="7178" max="7178" width="13.7109375" style="4" customWidth="1"/>
    <col min="7179" max="7179" width="14.5703125" style="4" bestFit="1" customWidth="1"/>
    <col min="7180" max="7180" width="24.7109375" style="4" customWidth="1"/>
    <col min="7181" max="7185" width="0" style="4" hidden="1" customWidth="1"/>
    <col min="7186" max="7421" width="11.42578125" style="4"/>
    <col min="7422" max="7422" width="4.42578125" style="4" customWidth="1"/>
    <col min="7423" max="7423" width="5" style="4" customWidth="1"/>
    <col min="7424" max="7424" width="24" style="4" customWidth="1"/>
    <col min="7425" max="7425" width="24.7109375" style="4" customWidth="1"/>
    <col min="7426" max="7426" width="21.7109375" style="4" customWidth="1"/>
    <col min="7427" max="7430" width="13.7109375" style="4" customWidth="1"/>
    <col min="7431" max="7431" width="15.7109375" style="4" customWidth="1"/>
    <col min="7432" max="7433" width="10.7109375" style="4" customWidth="1"/>
    <col min="7434" max="7434" width="13.7109375" style="4" customWidth="1"/>
    <col min="7435" max="7435" width="14.5703125" style="4" bestFit="1" customWidth="1"/>
    <col min="7436" max="7436" width="24.7109375" style="4" customWidth="1"/>
    <col min="7437" max="7441" width="0" style="4" hidden="1" customWidth="1"/>
    <col min="7442" max="7677" width="11.42578125" style="4"/>
    <col min="7678" max="7678" width="4.42578125" style="4" customWidth="1"/>
    <col min="7679" max="7679" width="5" style="4" customWidth="1"/>
    <col min="7680" max="7680" width="24" style="4" customWidth="1"/>
    <col min="7681" max="7681" width="24.7109375" style="4" customWidth="1"/>
    <col min="7682" max="7682" width="21.7109375" style="4" customWidth="1"/>
    <col min="7683" max="7686" width="13.7109375" style="4" customWidth="1"/>
    <col min="7687" max="7687" width="15.7109375" style="4" customWidth="1"/>
    <col min="7688" max="7689" width="10.7109375" style="4" customWidth="1"/>
    <col min="7690" max="7690" width="13.7109375" style="4" customWidth="1"/>
    <col min="7691" max="7691" width="14.5703125" style="4" bestFit="1" customWidth="1"/>
    <col min="7692" max="7692" width="24.7109375" style="4" customWidth="1"/>
    <col min="7693" max="7697" width="0" style="4" hidden="1" customWidth="1"/>
    <col min="7698" max="7933" width="11.42578125" style="4"/>
    <col min="7934" max="7934" width="4.42578125" style="4" customWidth="1"/>
    <col min="7935" max="7935" width="5" style="4" customWidth="1"/>
    <col min="7936" max="7936" width="24" style="4" customWidth="1"/>
    <col min="7937" max="7937" width="24.7109375" style="4" customWidth="1"/>
    <col min="7938" max="7938" width="21.7109375" style="4" customWidth="1"/>
    <col min="7939" max="7942" width="13.7109375" style="4" customWidth="1"/>
    <col min="7943" max="7943" width="15.7109375" style="4" customWidth="1"/>
    <col min="7944" max="7945" width="10.7109375" style="4" customWidth="1"/>
    <col min="7946" max="7946" width="13.7109375" style="4" customWidth="1"/>
    <col min="7947" max="7947" width="14.5703125" style="4" bestFit="1" customWidth="1"/>
    <col min="7948" max="7948" width="24.7109375" style="4" customWidth="1"/>
    <col min="7949" max="7953" width="0" style="4" hidden="1" customWidth="1"/>
    <col min="7954" max="8189" width="11.42578125" style="4"/>
    <col min="8190" max="8190" width="4.42578125" style="4" customWidth="1"/>
    <col min="8191" max="8191" width="5" style="4" customWidth="1"/>
    <col min="8192" max="8192" width="24" style="4" customWidth="1"/>
    <col min="8193" max="8193" width="24.7109375" style="4" customWidth="1"/>
    <col min="8194" max="8194" width="21.7109375" style="4" customWidth="1"/>
    <col min="8195" max="8198" width="13.7109375" style="4" customWidth="1"/>
    <col min="8199" max="8199" width="15.7109375" style="4" customWidth="1"/>
    <col min="8200" max="8201" width="10.7109375" style="4" customWidth="1"/>
    <col min="8202" max="8202" width="13.7109375" style="4" customWidth="1"/>
    <col min="8203" max="8203" width="14.5703125" style="4" bestFit="1" customWidth="1"/>
    <col min="8204" max="8204" width="24.7109375" style="4" customWidth="1"/>
    <col min="8205" max="8209" width="0" style="4" hidden="1" customWidth="1"/>
    <col min="8210" max="8445" width="11.42578125" style="4"/>
    <col min="8446" max="8446" width="4.42578125" style="4" customWidth="1"/>
    <col min="8447" max="8447" width="5" style="4" customWidth="1"/>
    <col min="8448" max="8448" width="24" style="4" customWidth="1"/>
    <col min="8449" max="8449" width="24.7109375" style="4" customWidth="1"/>
    <col min="8450" max="8450" width="21.7109375" style="4" customWidth="1"/>
    <col min="8451" max="8454" width="13.7109375" style="4" customWidth="1"/>
    <col min="8455" max="8455" width="15.7109375" style="4" customWidth="1"/>
    <col min="8456" max="8457" width="10.7109375" style="4" customWidth="1"/>
    <col min="8458" max="8458" width="13.7109375" style="4" customWidth="1"/>
    <col min="8459" max="8459" width="14.5703125" style="4" bestFit="1" customWidth="1"/>
    <col min="8460" max="8460" width="24.7109375" style="4" customWidth="1"/>
    <col min="8461" max="8465" width="0" style="4" hidden="1" customWidth="1"/>
    <col min="8466" max="8701" width="11.42578125" style="4"/>
    <col min="8702" max="8702" width="4.42578125" style="4" customWidth="1"/>
    <col min="8703" max="8703" width="5" style="4" customWidth="1"/>
    <col min="8704" max="8704" width="24" style="4" customWidth="1"/>
    <col min="8705" max="8705" width="24.7109375" style="4" customWidth="1"/>
    <col min="8706" max="8706" width="21.7109375" style="4" customWidth="1"/>
    <col min="8707" max="8710" width="13.7109375" style="4" customWidth="1"/>
    <col min="8711" max="8711" width="15.7109375" style="4" customWidth="1"/>
    <col min="8712" max="8713" width="10.7109375" style="4" customWidth="1"/>
    <col min="8714" max="8714" width="13.7109375" style="4" customWidth="1"/>
    <col min="8715" max="8715" width="14.5703125" style="4" bestFit="1" customWidth="1"/>
    <col min="8716" max="8716" width="24.7109375" style="4" customWidth="1"/>
    <col min="8717" max="8721" width="0" style="4" hidden="1" customWidth="1"/>
    <col min="8722" max="8957" width="11.42578125" style="4"/>
    <col min="8958" max="8958" width="4.42578125" style="4" customWidth="1"/>
    <col min="8959" max="8959" width="5" style="4" customWidth="1"/>
    <col min="8960" max="8960" width="24" style="4" customWidth="1"/>
    <col min="8961" max="8961" width="24.7109375" style="4" customWidth="1"/>
    <col min="8962" max="8962" width="21.7109375" style="4" customWidth="1"/>
    <col min="8963" max="8966" width="13.7109375" style="4" customWidth="1"/>
    <col min="8967" max="8967" width="15.7109375" style="4" customWidth="1"/>
    <col min="8968" max="8969" width="10.7109375" style="4" customWidth="1"/>
    <col min="8970" max="8970" width="13.7109375" style="4" customWidth="1"/>
    <col min="8971" max="8971" width="14.5703125" style="4" bestFit="1" customWidth="1"/>
    <col min="8972" max="8972" width="24.7109375" style="4" customWidth="1"/>
    <col min="8973" max="8977" width="0" style="4" hidden="1" customWidth="1"/>
    <col min="8978" max="9213" width="11.42578125" style="4"/>
    <col min="9214" max="9214" width="4.42578125" style="4" customWidth="1"/>
    <col min="9215" max="9215" width="5" style="4" customWidth="1"/>
    <col min="9216" max="9216" width="24" style="4" customWidth="1"/>
    <col min="9217" max="9217" width="24.7109375" style="4" customWidth="1"/>
    <col min="9218" max="9218" width="21.7109375" style="4" customWidth="1"/>
    <col min="9219" max="9222" width="13.7109375" style="4" customWidth="1"/>
    <col min="9223" max="9223" width="15.7109375" style="4" customWidth="1"/>
    <col min="9224" max="9225" width="10.7109375" style="4" customWidth="1"/>
    <col min="9226" max="9226" width="13.7109375" style="4" customWidth="1"/>
    <col min="9227" max="9227" width="14.5703125" style="4" bestFit="1" customWidth="1"/>
    <col min="9228" max="9228" width="24.7109375" style="4" customWidth="1"/>
    <col min="9229" max="9233" width="0" style="4" hidden="1" customWidth="1"/>
    <col min="9234" max="9469" width="11.42578125" style="4"/>
    <col min="9470" max="9470" width="4.42578125" style="4" customWidth="1"/>
    <col min="9471" max="9471" width="5" style="4" customWidth="1"/>
    <col min="9472" max="9472" width="24" style="4" customWidth="1"/>
    <col min="9473" max="9473" width="24.7109375" style="4" customWidth="1"/>
    <col min="9474" max="9474" width="21.7109375" style="4" customWidth="1"/>
    <col min="9475" max="9478" width="13.7109375" style="4" customWidth="1"/>
    <col min="9479" max="9479" width="15.7109375" style="4" customWidth="1"/>
    <col min="9480" max="9481" width="10.7109375" style="4" customWidth="1"/>
    <col min="9482" max="9482" width="13.7109375" style="4" customWidth="1"/>
    <col min="9483" max="9483" width="14.5703125" style="4" bestFit="1" customWidth="1"/>
    <col min="9484" max="9484" width="24.7109375" style="4" customWidth="1"/>
    <col min="9485" max="9489" width="0" style="4" hidden="1" customWidth="1"/>
    <col min="9490" max="9725" width="11.42578125" style="4"/>
    <col min="9726" max="9726" width="4.42578125" style="4" customWidth="1"/>
    <col min="9727" max="9727" width="5" style="4" customWidth="1"/>
    <col min="9728" max="9728" width="24" style="4" customWidth="1"/>
    <col min="9729" max="9729" width="24.7109375" style="4" customWidth="1"/>
    <col min="9730" max="9730" width="21.7109375" style="4" customWidth="1"/>
    <col min="9731" max="9734" width="13.7109375" style="4" customWidth="1"/>
    <col min="9735" max="9735" width="15.7109375" style="4" customWidth="1"/>
    <col min="9736" max="9737" width="10.7109375" style="4" customWidth="1"/>
    <col min="9738" max="9738" width="13.7109375" style="4" customWidth="1"/>
    <col min="9739" max="9739" width="14.5703125" style="4" bestFit="1" customWidth="1"/>
    <col min="9740" max="9740" width="24.7109375" style="4" customWidth="1"/>
    <col min="9741" max="9745" width="0" style="4" hidden="1" customWidth="1"/>
    <col min="9746" max="9981" width="11.42578125" style="4"/>
    <col min="9982" max="9982" width="4.42578125" style="4" customWidth="1"/>
    <col min="9983" max="9983" width="5" style="4" customWidth="1"/>
    <col min="9984" max="9984" width="24" style="4" customWidth="1"/>
    <col min="9985" max="9985" width="24.7109375" style="4" customWidth="1"/>
    <col min="9986" max="9986" width="21.7109375" style="4" customWidth="1"/>
    <col min="9987" max="9990" width="13.7109375" style="4" customWidth="1"/>
    <col min="9991" max="9991" width="15.7109375" style="4" customWidth="1"/>
    <col min="9992" max="9993" width="10.7109375" style="4" customWidth="1"/>
    <col min="9994" max="9994" width="13.7109375" style="4" customWidth="1"/>
    <col min="9995" max="9995" width="14.5703125" style="4" bestFit="1" customWidth="1"/>
    <col min="9996" max="9996" width="24.7109375" style="4" customWidth="1"/>
    <col min="9997" max="10001" width="0" style="4" hidden="1" customWidth="1"/>
    <col min="10002" max="10237" width="11.42578125" style="4"/>
    <col min="10238" max="10238" width="4.42578125" style="4" customWidth="1"/>
    <col min="10239" max="10239" width="5" style="4" customWidth="1"/>
    <col min="10240" max="10240" width="24" style="4" customWidth="1"/>
    <col min="10241" max="10241" width="24.7109375" style="4" customWidth="1"/>
    <col min="10242" max="10242" width="21.7109375" style="4" customWidth="1"/>
    <col min="10243" max="10246" width="13.7109375" style="4" customWidth="1"/>
    <col min="10247" max="10247" width="15.7109375" style="4" customWidth="1"/>
    <col min="10248" max="10249" width="10.7109375" style="4" customWidth="1"/>
    <col min="10250" max="10250" width="13.7109375" style="4" customWidth="1"/>
    <col min="10251" max="10251" width="14.5703125" style="4" bestFit="1" customWidth="1"/>
    <col min="10252" max="10252" width="24.7109375" style="4" customWidth="1"/>
    <col min="10253" max="10257" width="0" style="4" hidden="1" customWidth="1"/>
    <col min="10258" max="10493" width="11.42578125" style="4"/>
    <col min="10494" max="10494" width="4.42578125" style="4" customWidth="1"/>
    <col min="10495" max="10495" width="5" style="4" customWidth="1"/>
    <col min="10496" max="10496" width="24" style="4" customWidth="1"/>
    <col min="10497" max="10497" width="24.7109375" style="4" customWidth="1"/>
    <col min="10498" max="10498" width="21.7109375" style="4" customWidth="1"/>
    <col min="10499" max="10502" width="13.7109375" style="4" customWidth="1"/>
    <col min="10503" max="10503" width="15.7109375" style="4" customWidth="1"/>
    <col min="10504" max="10505" width="10.7109375" style="4" customWidth="1"/>
    <col min="10506" max="10506" width="13.7109375" style="4" customWidth="1"/>
    <col min="10507" max="10507" width="14.5703125" style="4" bestFit="1" customWidth="1"/>
    <col min="10508" max="10508" width="24.7109375" style="4" customWidth="1"/>
    <col min="10509" max="10513" width="0" style="4" hidden="1" customWidth="1"/>
    <col min="10514" max="10749" width="11.42578125" style="4"/>
    <col min="10750" max="10750" width="4.42578125" style="4" customWidth="1"/>
    <col min="10751" max="10751" width="5" style="4" customWidth="1"/>
    <col min="10752" max="10752" width="24" style="4" customWidth="1"/>
    <col min="10753" max="10753" width="24.7109375" style="4" customWidth="1"/>
    <col min="10754" max="10754" width="21.7109375" style="4" customWidth="1"/>
    <col min="10755" max="10758" width="13.7109375" style="4" customWidth="1"/>
    <col min="10759" max="10759" width="15.7109375" style="4" customWidth="1"/>
    <col min="10760" max="10761" width="10.7109375" style="4" customWidth="1"/>
    <col min="10762" max="10762" width="13.7109375" style="4" customWidth="1"/>
    <col min="10763" max="10763" width="14.5703125" style="4" bestFit="1" customWidth="1"/>
    <col min="10764" max="10764" width="24.7109375" style="4" customWidth="1"/>
    <col min="10765" max="10769" width="0" style="4" hidden="1" customWidth="1"/>
    <col min="10770" max="11005" width="11.42578125" style="4"/>
    <col min="11006" max="11006" width="4.42578125" style="4" customWidth="1"/>
    <col min="11007" max="11007" width="5" style="4" customWidth="1"/>
    <col min="11008" max="11008" width="24" style="4" customWidth="1"/>
    <col min="11009" max="11009" width="24.7109375" style="4" customWidth="1"/>
    <col min="11010" max="11010" width="21.7109375" style="4" customWidth="1"/>
    <col min="11011" max="11014" width="13.7109375" style="4" customWidth="1"/>
    <col min="11015" max="11015" width="15.7109375" style="4" customWidth="1"/>
    <col min="11016" max="11017" width="10.7109375" style="4" customWidth="1"/>
    <col min="11018" max="11018" width="13.7109375" style="4" customWidth="1"/>
    <col min="11019" max="11019" width="14.5703125" style="4" bestFit="1" customWidth="1"/>
    <col min="11020" max="11020" width="24.7109375" style="4" customWidth="1"/>
    <col min="11021" max="11025" width="0" style="4" hidden="1" customWidth="1"/>
    <col min="11026" max="11261" width="11.42578125" style="4"/>
    <col min="11262" max="11262" width="4.42578125" style="4" customWidth="1"/>
    <col min="11263" max="11263" width="5" style="4" customWidth="1"/>
    <col min="11264" max="11264" width="24" style="4" customWidth="1"/>
    <col min="11265" max="11265" width="24.7109375" style="4" customWidth="1"/>
    <col min="11266" max="11266" width="21.7109375" style="4" customWidth="1"/>
    <col min="11267" max="11270" width="13.7109375" style="4" customWidth="1"/>
    <col min="11271" max="11271" width="15.7109375" style="4" customWidth="1"/>
    <col min="11272" max="11273" width="10.7109375" style="4" customWidth="1"/>
    <col min="11274" max="11274" width="13.7109375" style="4" customWidth="1"/>
    <col min="11275" max="11275" width="14.5703125" style="4" bestFit="1" customWidth="1"/>
    <col min="11276" max="11276" width="24.7109375" style="4" customWidth="1"/>
    <col min="11277" max="11281" width="0" style="4" hidden="1" customWidth="1"/>
    <col min="11282" max="11517" width="11.42578125" style="4"/>
    <col min="11518" max="11518" width="4.42578125" style="4" customWidth="1"/>
    <col min="11519" max="11519" width="5" style="4" customWidth="1"/>
    <col min="11520" max="11520" width="24" style="4" customWidth="1"/>
    <col min="11521" max="11521" width="24.7109375" style="4" customWidth="1"/>
    <col min="11522" max="11522" width="21.7109375" style="4" customWidth="1"/>
    <col min="11523" max="11526" width="13.7109375" style="4" customWidth="1"/>
    <col min="11527" max="11527" width="15.7109375" style="4" customWidth="1"/>
    <col min="11528" max="11529" width="10.7109375" style="4" customWidth="1"/>
    <col min="11530" max="11530" width="13.7109375" style="4" customWidth="1"/>
    <col min="11531" max="11531" width="14.5703125" style="4" bestFit="1" customWidth="1"/>
    <col min="11532" max="11532" width="24.7109375" style="4" customWidth="1"/>
    <col min="11533" max="11537" width="0" style="4" hidden="1" customWidth="1"/>
    <col min="11538" max="11773" width="11.42578125" style="4"/>
    <col min="11774" max="11774" width="4.42578125" style="4" customWidth="1"/>
    <col min="11775" max="11775" width="5" style="4" customWidth="1"/>
    <col min="11776" max="11776" width="24" style="4" customWidth="1"/>
    <col min="11777" max="11777" width="24.7109375" style="4" customWidth="1"/>
    <col min="11778" max="11778" width="21.7109375" style="4" customWidth="1"/>
    <col min="11779" max="11782" width="13.7109375" style="4" customWidth="1"/>
    <col min="11783" max="11783" width="15.7109375" style="4" customWidth="1"/>
    <col min="11784" max="11785" width="10.7109375" style="4" customWidth="1"/>
    <col min="11786" max="11786" width="13.7109375" style="4" customWidth="1"/>
    <col min="11787" max="11787" width="14.5703125" style="4" bestFit="1" customWidth="1"/>
    <col min="11788" max="11788" width="24.7109375" style="4" customWidth="1"/>
    <col min="11789" max="11793" width="0" style="4" hidden="1" customWidth="1"/>
    <col min="11794" max="12029" width="11.42578125" style="4"/>
    <col min="12030" max="12030" width="4.42578125" style="4" customWidth="1"/>
    <col min="12031" max="12031" width="5" style="4" customWidth="1"/>
    <col min="12032" max="12032" width="24" style="4" customWidth="1"/>
    <col min="12033" max="12033" width="24.7109375" style="4" customWidth="1"/>
    <col min="12034" max="12034" width="21.7109375" style="4" customWidth="1"/>
    <col min="12035" max="12038" width="13.7109375" style="4" customWidth="1"/>
    <col min="12039" max="12039" width="15.7109375" style="4" customWidth="1"/>
    <col min="12040" max="12041" width="10.7109375" style="4" customWidth="1"/>
    <col min="12042" max="12042" width="13.7109375" style="4" customWidth="1"/>
    <col min="12043" max="12043" width="14.5703125" style="4" bestFit="1" customWidth="1"/>
    <col min="12044" max="12044" width="24.7109375" style="4" customWidth="1"/>
    <col min="12045" max="12049" width="0" style="4" hidden="1" customWidth="1"/>
    <col min="12050" max="12285" width="11.42578125" style="4"/>
    <col min="12286" max="12286" width="4.42578125" style="4" customWidth="1"/>
    <col min="12287" max="12287" width="5" style="4" customWidth="1"/>
    <col min="12288" max="12288" width="24" style="4" customWidth="1"/>
    <col min="12289" max="12289" width="24.7109375" style="4" customWidth="1"/>
    <col min="12290" max="12290" width="21.7109375" style="4" customWidth="1"/>
    <col min="12291" max="12294" width="13.7109375" style="4" customWidth="1"/>
    <col min="12295" max="12295" width="15.7109375" style="4" customWidth="1"/>
    <col min="12296" max="12297" width="10.7109375" style="4" customWidth="1"/>
    <col min="12298" max="12298" width="13.7109375" style="4" customWidth="1"/>
    <col min="12299" max="12299" width="14.5703125" style="4" bestFit="1" customWidth="1"/>
    <col min="12300" max="12300" width="24.7109375" style="4" customWidth="1"/>
    <col min="12301" max="12305" width="0" style="4" hidden="1" customWidth="1"/>
    <col min="12306" max="12541" width="11.42578125" style="4"/>
    <col min="12542" max="12542" width="4.42578125" style="4" customWidth="1"/>
    <col min="12543" max="12543" width="5" style="4" customWidth="1"/>
    <col min="12544" max="12544" width="24" style="4" customWidth="1"/>
    <col min="12545" max="12545" width="24.7109375" style="4" customWidth="1"/>
    <col min="12546" max="12546" width="21.7109375" style="4" customWidth="1"/>
    <col min="12547" max="12550" width="13.7109375" style="4" customWidth="1"/>
    <col min="12551" max="12551" width="15.7109375" style="4" customWidth="1"/>
    <col min="12552" max="12553" width="10.7109375" style="4" customWidth="1"/>
    <col min="12554" max="12554" width="13.7109375" style="4" customWidth="1"/>
    <col min="12555" max="12555" width="14.5703125" style="4" bestFit="1" customWidth="1"/>
    <col min="12556" max="12556" width="24.7109375" style="4" customWidth="1"/>
    <col min="12557" max="12561" width="0" style="4" hidden="1" customWidth="1"/>
    <col min="12562" max="12797" width="11.42578125" style="4"/>
    <col min="12798" max="12798" width="4.42578125" style="4" customWidth="1"/>
    <col min="12799" max="12799" width="5" style="4" customWidth="1"/>
    <col min="12800" max="12800" width="24" style="4" customWidth="1"/>
    <col min="12801" max="12801" width="24.7109375" style="4" customWidth="1"/>
    <col min="12802" max="12802" width="21.7109375" style="4" customWidth="1"/>
    <col min="12803" max="12806" width="13.7109375" style="4" customWidth="1"/>
    <col min="12807" max="12807" width="15.7109375" style="4" customWidth="1"/>
    <col min="12808" max="12809" width="10.7109375" style="4" customWidth="1"/>
    <col min="12810" max="12810" width="13.7109375" style="4" customWidth="1"/>
    <col min="12811" max="12811" width="14.5703125" style="4" bestFit="1" customWidth="1"/>
    <col min="12812" max="12812" width="24.7109375" style="4" customWidth="1"/>
    <col min="12813" max="12817" width="0" style="4" hidden="1" customWidth="1"/>
    <col min="12818" max="13053" width="11.42578125" style="4"/>
    <col min="13054" max="13054" width="4.42578125" style="4" customWidth="1"/>
    <col min="13055" max="13055" width="5" style="4" customWidth="1"/>
    <col min="13056" max="13056" width="24" style="4" customWidth="1"/>
    <col min="13057" max="13057" width="24.7109375" style="4" customWidth="1"/>
    <col min="13058" max="13058" width="21.7109375" style="4" customWidth="1"/>
    <col min="13059" max="13062" width="13.7109375" style="4" customWidth="1"/>
    <col min="13063" max="13063" width="15.7109375" style="4" customWidth="1"/>
    <col min="13064" max="13065" width="10.7109375" style="4" customWidth="1"/>
    <col min="13066" max="13066" width="13.7109375" style="4" customWidth="1"/>
    <col min="13067" max="13067" width="14.5703125" style="4" bestFit="1" customWidth="1"/>
    <col min="13068" max="13068" width="24.7109375" style="4" customWidth="1"/>
    <col min="13069" max="13073" width="0" style="4" hidden="1" customWidth="1"/>
    <col min="13074" max="13309" width="11.42578125" style="4"/>
    <col min="13310" max="13310" width="4.42578125" style="4" customWidth="1"/>
    <col min="13311" max="13311" width="5" style="4" customWidth="1"/>
    <col min="13312" max="13312" width="24" style="4" customWidth="1"/>
    <col min="13313" max="13313" width="24.7109375" style="4" customWidth="1"/>
    <col min="13314" max="13314" width="21.7109375" style="4" customWidth="1"/>
    <col min="13315" max="13318" width="13.7109375" style="4" customWidth="1"/>
    <col min="13319" max="13319" width="15.7109375" style="4" customWidth="1"/>
    <col min="13320" max="13321" width="10.7109375" style="4" customWidth="1"/>
    <col min="13322" max="13322" width="13.7109375" style="4" customWidth="1"/>
    <col min="13323" max="13323" width="14.5703125" style="4" bestFit="1" customWidth="1"/>
    <col min="13324" max="13324" width="24.7109375" style="4" customWidth="1"/>
    <col min="13325" max="13329" width="0" style="4" hidden="1" customWidth="1"/>
    <col min="13330" max="13565" width="11.42578125" style="4"/>
    <col min="13566" max="13566" width="4.42578125" style="4" customWidth="1"/>
    <col min="13567" max="13567" width="5" style="4" customWidth="1"/>
    <col min="13568" max="13568" width="24" style="4" customWidth="1"/>
    <col min="13569" max="13569" width="24.7109375" style="4" customWidth="1"/>
    <col min="13570" max="13570" width="21.7109375" style="4" customWidth="1"/>
    <col min="13571" max="13574" width="13.7109375" style="4" customWidth="1"/>
    <col min="13575" max="13575" width="15.7109375" style="4" customWidth="1"/>
    <col min="13576" max="13577" width="10.7109375" style="4" customWidth="1"/>
    <col min="13578" max="13578" width="13.7109375" style="4" customWidth="1"/>
    <col min="13579" max="13579" width="14.5703125" style="4" bestFit="1" customWidth="1"/>
    <col min="13580" max="13580" width="24.7109375" style="4" customWidth="1"/>
    <col min="13581" max="13585" width="0" style="4" hidden="1" customWidth="1"/>
    <col min="13586" max="13821" width="11.42578125" style="4"/>
    <col min="13822" max="13822" width="4.42578125" style="4" customWidth="1"/>
    <col min="13823" max="13823" width="5" style="4" customWidth="1"/>
    <col min="13824" max="13824" width="24" style="4" customWidth="1"/>
    <col min="13825" max="13825" width="24.7109375" style="4" customWidth="1"/>
    <col min="13826" max="13826" width="21.7109375" style="4" customWidth="1"/>
    <col min="13827" max="13830" width="13.7109375" style="4" customWidth="1"/>
    <col min="13831" max="13831" width="15.7109375" style="4" customWidth="1"/>
    <col min="13832" max="13833" width="10.7109375" style="4" customWidth="1"/>
    <col min="13834" max="13834" width="13.7109375" style="4" customWidth="1"/>
    <col min="13835" max="13835" width="14.5703125" style="4" bestFit="1" customWidth="1"/>
    <col min="13836" max="13836" width="24.7109375" style="4" customWidth="1"/>
    <col min="13837" max="13841" width="0" style="4" hidden="1" customWidth="1"/>
    <col min="13842" max="14077" width="11.42578125" style="4"/>
    <col min="14078" max="14078" width="4.42578125" style="4" customWidth="1"/>
    <col min="14079" max="14079" width="5" style="4" customWidth="1"/>
    <col min="14080" max="14080" width="24" style="4" customWidth="1"/>
    <col min="14081" max="14081" width="24.7109375" style="4" customWidth="1"/>
    <col min="14082" max="14082" width="21.7109375" style="4" customWidth="1"/>
    <col min="14083" max="14086" width="13.7109375" style="4" customWidth="1"/>
    <col min="14087" max="14087" width="15.7109375" style="4" customWidth="1"/>
    <col min="14088" max="14089" width="10.7109375" style="4" customWidth="1"/>
    <col min="14090" max="14090" width="13.7109375" style="4" customWidth="1"/>
    <col min="14091" max="14091" width="14.5703125" style="4" bestFit="1" customWidth="1"/>
    <col min="14092" max="14092" width="24.7109375" style="4" customWidth="1"/>
    <col min="14093" max="14097" width="0" style="4" hidden="1" customWidth="1"/>
    <col min="14098" max="14333" width="11.42578125" style="4"/>
    <col min="14334" max="14334" width="4.42578125" style="4" customWidth="1"/>
    <col min="14335" max="14335" width="5" style="4" customWidth="1"/>
    <col min="14336" max="14336" width="24" style="4" customWidth="1"/>
    <col min="14337" max="14337" width="24.7109375" style="4" customWidth="1"/>
    <col min="14338" max="14338" width="21.7109375" style="4" customWidth="1"/>
    <col min="14339" max="14342" width="13.7109375" style="4" customWidth="1"/>
    <col min="14343" max="14343" width="15.7109375" style="4" customWidth="1"/>
    <col min="14344" max="14345" width="10.7109375" style="4" customWidth="1"/>
    <col min="14346" max="14346" width="13.7109375" style="4" customWidth="1"/>
    <col min="14347" max="14347" width="14.5703125" style="4" bestFit="1" customWidth="1"/>
    <col min="14348" max="14348" width="24.7109375" style="4" customWidth="1"/>
    <col min="14349" max="14353" width="0" style="4" hidden="1" customWidth="1"/>
    <col min="14354" max="14589" width="11.42578125" style="4"/>
    <col min="14590" max="14590" width="4.42578125" style="4" customWidth="1"/>
    <col min="14591" max="14591" width="5" style="4" customWidth="1"/>
    <col min="14592" max="14592" width="24" style="4" customWidth="1"/>
    <col min="14593" max="14593" width="24.7109375" style="4" customWidth="1"/>
    <col min="14594" max="14594" width="21.7109375" style="4" customWidth="1"/>
    <col min="14595" max="14598" width="13.7109375" style="4" customWidth="1"/>
    <col min="14599" max="14599" width="15.7109375" style="4" customWidth="1"/>
    <col min="14600" max="14601" width="10.7109375" style="4" customWidth="1"/>
    <col min="14602" max="14602" width="13.7109375" style="4" customWidth="1"/>
    <col min="14603" max="14603" width="14.5703125" style="4" bestFit="1" customWidth="1"/>
    <col min="14604" max="14604" width="24.7109375" style="4" customWidth="1"/>
    <col min="14605" max="14609" width="0" style="4" hidden="1" customWidth="1"/>
    <col min="14610" max="14845" width="11.42578125" style="4"/>
    <col min="14846" max="14846" width="4.42578125" style="4" customWidth="1"/>
    <col min="14847" max="14847" width="5" style="4" customWidth="1"/>
    <col min="14848" max="14848" width="24" style="4" customWidth="1"/>
    <col min="14849" max="14849" width="24.7109375" style="4" customWidth="1"/>
    <col min="14850" max="14850" width="21.7109375" style="4" customWidth="1"/>
    <col min="14851" max="14854" width="13.7109375" style="4" customWidth="1"/>
    <col min="14855" max="14855" width="15.7109375" style="4" customWidth="1"/>
    <col min="14856" max="14857" width="10.7109375" style="4" customWidth="1"/>
    <col min="14858" max="14858" width="13.7109375" style="4" customWidth="1"/>
    <col min="14859" max="14859" width="14.5703125" style="4" bestFit="1" customWidth="1"/>
    <col min="14860" max="14860" width="24.7109375" style="4" customWidth="1"/>
    <col min="14861" max="14865" width="0" style="4" hidden="1" customWidth="1"/>
    <col min="14866" max="15101" width="11.42578125" style="4"/>
    <col min="15102" max="15102" width="4.42578125" style="4" customWidth="1"/>
    <col min="15103" max="15103" width="5" style="4" customWidth="1"/>
    <col min="15104" max="15104" width="24" style="4" customWidth="1"/>
    <col min="15105" max="15105" width="24.7109375" style="4" customWidth="1"/>
    <col min="15106" max="15106" width="21.7109375" style="4" customWidth="1"/>
    <col min="15107" max="15110" width="13.7109375" style="4" customWidth="1"/>
    <col min="15111" max="15111" width="15.7109375" style="4" customWidth="1"/>
    <col min="15112" max="15113" width="10.7109375" style="4" customWidth="1"/>
    <col min="15114" max="15114" width="13.7109375" style="4" customWidth="1"/>
    <col min="15115" max="15115" width="14.5703125" style="4" bestFit="1" customWidth="1"/>
    <col min="15116" max="15116" width="24.7109375" style="4" customWidth="1"/>
    <col min="15117" max="15121" width="0" style="4" hidden="1" customWidth="1"/>
    <col min="15122" max="15357" width="11.42578125" style="4"/>
    <col min="15358" max="15358" width="4.42578125" style="4" customWidth="1"/>
    <col min="15359" max="15359" width="5" style="4" customWidth="1"/>
    <col min="15360" max="15360" width="24" style="4" customWidth="1"/>
    <col min="15361" max="15361" width="24.7109375" style="4" customWidth="1"/>
    <col min="15362" max="15362" width="21.7109375" style="4" customWidth="1"/>
    <col min="15363" max="15366" width="13.7109375" style="4" customWidth="1"/>
    <col min="15367" max="15367" width="15.7109375" style="4" customWidth="1"/>
    <col min="15368" max="15369" width="10.7109375" style="4" customWidth="1"/>
    <col min="15370" max="15370" width="13.7109375" style="4" customWidth="1"/>
    <col min="15371" max="15371" width="14.5703125" style="4" bestFit="1" customWidth="1"/>
    <col min="15372" max="15372" width="24.7109375" style="4" customWidth="1"/>
    <col min="15373" max="15377" width="0" style="4" hidden="1" customWidth="1"/>
    <col min="15378" max="15613" width="11.42578125" style="4"/>
    <col min="15614" max="15614" width="4.42578125" style="4" customWidth="1"/>
    <col min="15615" max="15615" width="5" style="4" customWidth="1"/>
    <col min="15616" max="15616" width="24" style="4" customWidth="1"/>
    <col min="15617" max="15617" width="24.7109375" style="4" customWidth="1"/>
    <col min="15618" max="15618" width="21.7109375" style="4" customWidth="1"/>
    <col min="15619" max="15622" width="13.7109375" style="4" customWidth="1"/>
    <col min="15623" max="15623" width="15.7109375" style="4" customWidth="1"/>
    <col min="15624" max="15625" width="10.7109375" style="4" customWidth="1"/>
    <col min="15626" max="15626" width="13.7109375" style="4" customWidth="1"/>
    <col min="15627" max="15627" width="14.5703125" style="4" bestFit="1" customWidth="1"/>
    <col min="15628" max="15628" width="24.7109375" style="4" customWidth="1"/>
    <col min="15629" max="15633" width="0" style="4" hidden="1" customWidth="1"/>
    <col min="15634" max="15869" width="11.42578125" style="4"/>
    <col min="15870" max="15870" width="4.42578125" style="4" customWidth="1"/>
    <col min="15871" max="15871" width="5" style="4" customWidth="1"/>
    <col min="15872" max="15872" width="24" style="4" customWidth="1"/>
    <col min="15873" max="15873" width="24.7109375" style="4" customWidth="1"/>
    <col min="15874" max="15874" width="21.7109375" style="4" customWidth="1"/>
    <col min="15875" max="15878" width="13.7109375" style="4" customWidth="1"/>
    <col min="15879" max="15879" width="15.7109375" style="4" customWidth="1"/>
    <col min="15880" max="15881" width="10.7109375" style="4" customWidth="1"/>
    <col min="15882" max="15882" width="13.7109375" style="4" customWidth="1"/>
    <col min="15883" max="15883" width="14.5703125" style="4" bestFit="1" customWidth="1"/>
    <col min="15884" max="15884" width="24.7109375" style="4" customWidth="1"/>
    <col min="15885" max="15889" width="0" style="4" hidden="1" customWidth="1"/>
    <col min="15890" max="16125" width="11.42578125" style="4"/>
    <col min="16126" max="16126" width="4.42578125" style="4" customWidth="1"/>
    <col min="16127" max="16127" width="5" style="4" customWidth="1"/>
    <col min="16128" max="16128" width="24" style="4" customWidth="1"/>
    <col min="16129" max="16129" width="24.7109375" style="4" customWidth="1"/>
    <col min="16130" max="16130" width="21.7109375" style="4" customWidth="1"/>
    <col min="16131" max="16134" width="13.7109375" style="4" customWidth="1"/>
    <col min="16135" max="16135" width="15.7109375" style="4" customWidth="1"/>
    <col min="16136" max="16137" width="10.7109375" style="4" customWidth="1"/>
    <col min="16138" max="16138" width="13.7109375" style="4" customWidth="1"/>
    <col min="16139" max="16139" width="14.5703125" style="4" bestFit="1" customWidth="1"/>
    <col min="16140" max="16140" width="24.7109375" style="4" customWidth="1"/>
    <col min="16141" max="16145" width="0" style="4" hidden="1" customWidth="1"/>
    <col min="16146" max="16384" width="11.42578125" style="4"/>
  </cols>
  <sheetData>
    <row r="1" spans="1:20" s="366" customFormat="1" ht="24.75" customHeight="1" x14ac:dyDescent="0.25">
      <c r="A1" s="249"/>
      <c r="B1" s="174"/>
      <c r="C1" s="567" t="s">
        <v>237</v>
      </c>
      <c r="D1" s="567"/>
      <c r="E1" s="567"/>
      <c r="F1" s="567"/>
      <c r="G1" s="567"/>
      <c r="H1" s="567"/>
      <c r="I1" s="567"/>
      <c r="J1" s="567"/>
      <c r="K1" s="567"/>
      <c r="L1" s="259"/>
      <c r="M1" s="259"/>
      <c r="N1" s="259"/>
      <c r="O1" s="259"/>
      <c r="P1" s="174"/>
      <c r="Q1" s="365"/>
      <c r="R1" s="365"/>
      <c r="S1" s="365"/>
      <c r="T1" s="365"/>
    </row>
    <row r="2" spans="1:20" s="366" customFormat="1" ht="18" customHeight="1" x14ac:dyDescent="0.2">
      <c r="A2" s="249"/>
      <c r="B2" s="568" t="s">
        <v>113</v>
      </c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Q2" s="365"/>
      <c r="R2" s="365"/>
      <c r="S2" s="365"/>
    </row>
    <row r="3" spans="1:20" s="366" customFormat="1" ht="12" hidden="1" customHeight="1" x14ac:dyDescent="0.2">
      <c r="A3" s="249"/>
      <c r="B3" s="174"/>
      <c r="C3" s="174"/>
      <c r="D3" s="174"/>
      <c r="E3" s="174"/>
      <c r="F3" s="174"/>
      <c r="G3" s="174"/>
      <c r="H3" s="192"/>
      <c r="I3" s="174"/>
      <c r="J3" s="174"/>
      <c r="K3" s="174"/>
      <c r="L3" s="174"/>
      <c r="M3" s="174"/>
      <c r="N3" s="174"/>
      <c r="O3" s="174"/>
      <c r="Q3" s="365"/>
      <c r="R3" s="365"/>
      <c r="S3" s="365"/>
    </row>
    <row r="4" spans="1:20" s="366" customFormat="1" hidden="1" x14ac:dyDescent="0.2">
      <c r="A4" s="248"/>
      <c r="B4" s="367"/>
      <c r="C4" s="367"/>
      <c r="D4" s="367"/>
      <c r="E4" s="368"/>
      <c r="F4" s="266">
        <f>(8.33+8.33+2.78)/100*E4</f>
        <v>0</v>
      </c>
      <c r="G4" s="368"/>
      <c r="H4" s="369"/>
      <c r="I4" s="266">
        <f>(E4+F4+G4)*H4</f>
        <v>0</v>
      </c>
      <c r="J4" s="370"/>
      <c r="K4" s="370"/>
      <c r="L4" s="371"/>
      <c r="M4" s="372"/>
      <c r="N4" s="372"/>
      <c r="O4" s="373"/>
      <c r="Q4" s="365"/>
      <c r="R4" s="365"/>
      <c r="S4" s="365"/>
    </row>
    <row r="5" spans="1:20" s="377" customFormat="1" ht="12" customHeight="1" thickBot="1" x14ac:dyDescent="0.25">
      <c r="A5" s="374"/>
      <c r="B5" s="375"/>
      <c r="C5" s="375"/>
      <c r="D5" s="375"/>
      <c r="E5" s="375"/>
      <c r="F5" s="375"/>
      <c r="G5" s="375"/>
      <c r="H5" s="376"/>
      <c r="I5" s="375"/>
      <c r="J5" s="375"/>
      <c r="K5" s="375"/>
      <c r="L5" s="375"/>
      <c r="M5" s="375"/>
      <c r="N5" s="375"/>
      <c r="O5" s="375"/>
      <c r="Q5" s="365"/>
      <c r="R5" s="365"/>
      <c r="S5" s="365"/>
    </row>
    <row r="6" spans="1:20" s="175" customFormat="1" ht="20.100000000000001" customHeight="1" thickBot="1" x14ac:dyDescent="0.25">
      <c r="A6" s="249"/>
      <c r="B6" s="540" t="str">
        <f>'Mapa Comprovação'!B7:D7</f>
        <v>Empresa:</v>
      </c>
      <c r="C6" s="541"/>
      <c r="D6" s="542"/>
      <c r="E6" s="540" t="str">
        <f>'Mapa Comprovação'!I7</f>
        <v>CNPJ:</v>
      </c>
      <c r="F6" s="541"/>
      <c r="G6" s="542"/>
      <c r="H6" s="579" t="s">
        <v>179</v>
      </c>
      <c r="I6" s="580"/>
      <c r="J6" s="580"/>
      <c r="K6" s="360" t="str">
        <f>IF('Mapa Comprovação'!M7&gt;0,'Mapa Comprovação'!M7,"")</f>
        <v/>
      </c>
      <c r="L6" s="260" t="s">
        <v>29</v>
      </c>
      <c r="M6" s="360" t="str">
        <f>IF('Mapa Comprovação'!O7&gt;0,'Mapa Comprovação'!O7,"")</f>
        <v/>
      </c>
      <c r="N6" s="261" t="s">
        <v>238</v>
      </c>
      <c r="O6" s="409" t="str">
        <f>IF('Mapa Comprovação'!Q7&gt;0,'Mapa Comprovação'!Q7,"")</f>
        <v/>
      </c>
      <c r="Q6"/>
      <c r="R6"/>
      <c r="S6"/>
    </row>
    <row r="7" spans="1:20" s="175" customFormat="1" ht="9.9499999999999993" customHeight="1" thickBot="1" x14ac:dyDescent="0.25">
      <c r="A7" s="249"/>
      <c r="B7" s="195"/>
      <c r="C7" s="184"/>
      <c r="D7" s="184"/>
      <c r="E7" s="193"/>
      <c r="F7" s="193"/>
      <c r="G7" s="193"/>
      <c r="H7" s="194"/>
      <c r="I7" s="193"/>
      <c r="J7" s="195"/>
      <c r="K7" s="195"/>
      <c r="L7" s="195"/>
      <c r="M7" s="195"/>
      <c r="N7" s="176"/>
      <c r="O7" s="176"/>
      <c r="Q7"/>
      <c r="R7"/>
      <c r="S7"/>
    </row>
    <row r="8" spans="1:20" s="185" customFormat="1" ht="9.9499999999999993" hidden="1" customHeight="1" thickBot="1" x14ac:dyDescent="0.25">
      <c r="A8" s="249"/>
      <c r="B8" s="186"/>
      <c r="C8" s="187"/>
      <c r="D8" s="187"/>
      <c r="E8" s="187"/>
      <c r="F8" s="187"/>
      <c r="G8" s="187"/>
      <c r="H8" s="196"/>
      <c r="I8" s="187"/>
      <c r="J8" s="187"/>
      <c r="K8" s="187"/>
      <c r="L8" s="187"/>
      <c r="M8" s="187"/>
      <c r="N8" s="187"/>
      <c r="O8" s="188"/>
      <c r="Q8"/>
      <c r="R8"/>
      <c r="S8"/>
    </row>
    <row r="9" spans="1:20" s="175" customFormat="1" ht="20.25" customHeight="1" thickBot="1" x14ac:dyDescent="0.25">
      <c r="A9" s="249"/>
      <c r="B9" s="569" t="s">
        <v>226</v>
      </c>
      <c r="C9" s="570"/>
      <c r="D9" s="262">
        <f>SUM(I:I)</f>
        <v>0</v>
      </c>
      <c r="E9" s="583" t="s">
        <v>19</v>
      </c>
      <c r="F9" s="584"/>
      <c r="G9" s="584"/>
      <c r="H9" s="584"/>
      <c r="I9" s="584"/>
      <c r="J9" s="581">
        <f>D9-O9</f>
        <v>0</v>
      </c>
      <c r="K9" s="582"/>
      <c r="L9" s="584" t="s">
        <v>201</v>
      </c>
      <c r="M9" s="584"/>
      <c r="N9" s="584"/>
      <c r="O9" s="263">
        <f>SUM(N:N)</f>
        <v>0</v>
      </c>
      <c r="Q9"/>
      <c r="R9"/>
      <c r="S9"/>
    </row>
    <row r="10" spans="1:20" s="175" customFormat="1" ht="15.75" customHeight="1" thickBot="1" x14ac:dyDescent="0.25">
      <c r="A10" s="249"/>
      <c r="B10" s="264"/>
      <c r="C10" s="264"/>
      <c r="D10" s="265"/>
      <c r="E10" s="573" t="s">
        <v>203</v>
      </c>
      <c r="F10" s="574"/>
      <c r="G10" s="574"/>
      <c r="H10" s="574"/>
      <c r="I10" s="575"/>
      <c r="J10" s="576" t="s">
        <v>1</v>
      </c>
      <c r="K10" s="577"/>
      <c r="L10" s="577"/>
      <c r="M10" s="578"/>
      <c r="N10" s="571" t="s">
        <v>188</v>
      </c>
      <c r="O10" s="572"/>
      <c r="Q10"/>
      <c r="R10"/>
      <c r="S10"/>
    </row>
    <row r="11" spans="1:20" s="175" customFormat="1" ht="58.5" customHeight="1" x14ac:dyDescent="0.2">
      <c r="A11" s="334"/>
      <c r="B11" s="386" t="s">
        <v>181</v>
      </c>
      <c r="C11" s="387" t="s">
        <v>202</v>
      </c>
      <c r="D11" s="387" t="s">
        <v>227</v>
      </c>
      <c r="E11" s="388" t="s">
        <v>228</v>
      </c>
      <c r="F11" s="388" t="s">
        <v>229</v>
      </c>
      <c r="G11" s="388" t="s">
        <v>204</v>
      </c>
      <c r="H11" s="389" t="s">
        <v>205</v>
      </c>
      <c r="I11" s="388" t="s">
        <v>206</v>
      </c>
      <c r="J11" s="390" t="s">
        <v>207</v>
      </c>
      <c r="K11" s="390" t="s">
        <v>16</v>
      </c>
      <c r="L11" s="391" t="s">
        <v>198</v>
      </c>
      <c r="M11" s="391" t="s">
        <v>10</v>
      </c>
      <c r="N11" s="392" t="s">
        <v>199</v>
      </c>
      <c r="O11" s="393" t="s">
        <v>200</v>
      </c>
      <c r="Q11"/>
      <c r="R11"/>
      <c r="S11"/>
    </row>
    <row r="12" spans="1:20" s="330" customFormat="1" x14ac:dyDescent="0.2">
      <c r="A12" s="329"/>
      <c r="B12" s="367"/>
      <c r="C12" s="367"/>
      <c r="D12" s="367"/>
      <c r="E12" s="368"/>
      <c r="F12" s="266">
        <f t="shared" ref="F12:F48" si="0">(8.33+8.33+2.78)/100*E12</f>
        <v>0</v>
      </c>
      <c r="G12" s="368"/>
      <c r="H12" s="369"/>
      <c r="I12" s="266">
        <f t="shared" ref="I12:I48" si="1">(E12+F12+G12)*H12</f>
        <v>0</v>
      </c>
      <c r="J12" s="370"/>
      <c r="K12" s="370"/>
      <c r="L12" s="371"/>
      <c r="M12" s="372"/>
      <c r="N12" s="372"/>
      <c r="O12" s="373"/>
      <c r="Q12" s="200"/>
      <c r="R12" s="200"/>
      <c r="S12" s="200"/>
    </row>
    <row r="13" spans="1:20" s="175" customFormat="1" x14ac:dyDescent="0.2">
      <c r="A13" s="248"/>
      <c r="B13" s="367"/>
      <c r="C13" s="367"/>
      <c r="D13" s="367"/>
      <c r="E13" s="368"/>
      <c r="F13" s="266">
        <f t="shared" si="0"/>
        <v>0</v>
      </c>
      <c r="G13" s="368"/>
      <c r="H13" s="369"/>
      <c r="I13" s="266">
        <f t="shared" si="1"/>
        <v>0</v>
      </c>
      <c r="J13" s="370"/>
      <c r="K13" s="370"/>
      <c r="L13" s="371"/>
      <c r="M13" s="372"/>
      <c r="N13" s="372"/>
      <c r="O13" s="373"/>
      <c r="Q13"/>
      <c r="R13"/>
      <c r="S13"/>
    </row>
    <row r="14" spans="1:20" s="175" customFormat="1" x14ac:dyDescent="0.2">
      <c r="A14" s="248"/>
      <c r="B14" s="367"/>
      <c r="C14" s="367"/>
      <c r="D14" s="367"/>
      <c r="E14" s="368"/>
      <c r="F14" s="266">
        <f t="shared" si="0"/>
        <v>0</v>
      </c>
      <c r="G14" s="368"/>
      <c r="H14" s="369"/>
      <c r="I14" s="266">
        <f t="shared" si="1"/>
        <v>0</v>
      </c>
      <c r="J14" s="370"/>
      <c r="K14" s="370"/>
      <c r="L14" s="371"/>
      <c r="M14" s="372"/>
      <c r="N14" s="372"/>
      <c r="O14" s="373"/>
      <c r="Q14"/>
      <c r="R14"/>
      <c r="S14"/>
    </row>
    <row r="15" spans="1:20" s="175" customFormat="1" x14ac:dyDescent="0.2">
      <c r="A15" s="248"/>
      <c r="B15" s="367"/>
      <c r="C15" s="367"/>
      <c r="D15" s="367"/>
      <c r="E15" s="368"/>
      <c r="F15" s="266">
        <f t="shared" si="0"/>
        <v>0</v>
      </c>
      <c r="G15" s="368"/>
      <c r="H15" s="369"/>
      <c r="I15" s="266">
        <f t="shared" si="1"/>
        <v>0</v>
      </c>
      <c r="J15" s="370"/>
      <c r="K15" s="370"/>
      <c r="L15" s="371"/>
      <c r="M15" s="372"/>
      <c r="N15" s="372"/>
      <c r="O15" s="373"/>
      <c r="Q15"/>
      <c r="R15"/>
      <c r="S15"/>
    </row>
    <row r="16" spans="1:20" s="175" customFormat="1" x14ac:dyDescent="0.2">
      <c r="A16" s="248"/>
      <c r="B16" s="367"/>
      <c r="C16" s="367"/>
      <c r="D16" s="367"/>
      <c r="E16" s="368"/>
      <c r="F16" s="266">
        <f t="shared" si="0"/>
        <v>0</v>
      </c>
      <c r="G16" s="368"/>
      <c r="H16" s="369"/>
      <c r="I16" s="266">
        <f t="shared" si="1"/>
        <v>0</v>
      </c>
      <c r="J16" s="370"/>
      <c r="K16" s="370"/>
      <c r="L16" s="371"/>
      <c r="M16" s="372"/>
      <c r="N16" s="372"/>
      <c r="O16" s="373"/>
      <c r="Q16"/>
      <c r="R16"/>
      <c r="S16"/>
    </row>
    <row r="17" spans="1:19" s="175" customFormat="1" x14ac:dyDescent="0.2">
      <c r="A17" s="248"/>
      <c r="B17" s="367"/>
      <c r="C17" s="367"/>
      <c r="D17" s="367"/>
      <c r="E17" s="368"/>
      <c r="F17" s="266">
        <f t="shared" si="0"/>
        <v>0</v>
      </c>
      <c r="G17" s="368"/>
      <c r="H17" s="369"/>
      <c r="I17" s="266">
        <f t="shared" si="1"/>
        <v>0</v>
      </c>
      <c r="J17" s="370"/>
      <c r="K17" s="370"/>
      <c r="L17" s="371"/>
      <c r="M17" s="372"/>
      <c r="N17" s="372"/>
      <c r="O17" s="373"/>
      <c r="Q17"/>
      <c r="R17"/>
      <c r="S17"/>
    </row>
    <row r="18" spans="1:19" s="175" customFormat="1" x14ac:dyDescent="0.2">
      <c r="A18" s="248"/>
      <c r="B18" s="367"/>
      <c r="C18" s="367"/>
      <c r="D18" s="367"/>
      <c r="E18" s="368"/>
      <c r="F18" s="266">
        <f t="shared" si="0"/>
        <v>0</v>
      </c>
      <c r="G18" s="368"/>
      <c r="H18" s="369"/>
      <c r="I18" s="266">
        <f t="shared" si="1"/>
        <v>0</v>
      </c>
      <c r="J18" s="370"/>
      <c r="K18" s="370"/>
      <c r="L18" s="371"/>
      <c r="M18" s="372"/>
      <c r="N18" s="372"/>
      <c r="O18" s="373"/>
      <c r="Q18"/>
      <c r="R18"/>
      <c r="S18"/>
    </row>
    <row r="19" spans="1:19" s="175" customFormat="1" x14ac:dyDescent="0.2">
      <c r="A19" s="248"/>
      <c r="B19" s="367"/>
      <c r="C19" s="367"/>
      <c r="D19" s="367"/>
      <c r="E19" s="368"/>
      <c r="F19" s="266">
        <f t="shared" si="0"/>
        <v>0</v>
      </c>
      <c r="G19" s="368"/>
      <c r="H19" s="369"/>
      <c r="I19" s="266">
        <f t="shared" si="1"/>
        <v>0</v>
      </c>
      <c r="J19" s="370"/>
      <c r="K19" s="370"/>
      <c r="L19" s="371"/>
      <c r="M19" s="372"/>
      <c r="N19" s="372"/>
      <c r="O19" s="373"/>
      <c r="Q19"/>
      <c r="R19"/>
      <c r="S19"/>
    </row>
    <row r="20" spans="1:19" s="175" customFormat="1" x14ac:dyDescent="0.2">
      <c r="A20" s="248"/>
      <c r="B20" s="367"/>
      <c r="C20" s="367"/>
      <c r="D20" s="367"/>
      <c r="E20" s="368"/>
      <c r="F20" s="266">
        <f t="shared" si="0"/>
        <v>0</v>
      </c>
      <c r="G20" s="368"/>
      <c r="H20" s="369"/>
      <c r="I20" s="266">
        <f t="shared" si="1"/>
        <v>0</v>
      </c>
      <c r="J20" s="370"/>
      <c r="K20" s="370"/>
      <c r="L20" s="371"/>
      <c r="M20" s="372"/>
      <c r="N20" s="372"/>
      <c r="O20" s="373"/>
      <c r="Q20"/>
      <c r="R20"/>
      <c r="S20"/>
    </row>
    <row r="21" spans="1:19" s="175" customFormat="1" x14ac:dyDescent="0.2">
      <c r="A21" s="248"/>
      <c r="B21" s="367"/>
      <c r="C21" s="367"/>
      <c r="D21" s="367"/>
      <c r="E21" s="368"/>
      <c r="F21" s="266">
        <f t="shared" si="0"/>
        <v>0</v>
      </c>
      <c r="G21" s="368"/>
      <c r="H21" s="369"/>
      <c r="I21" s="266">
        <f t="shared" si="1"/>
        <v>0</v>
      </c>
      <c r="J21" s="370"/>
      <c r="K21" s="370"/>
      <c r="L21" s="371"/>
      <c r="M21" s="372"/>
      <c r="N21" s="372"/>
      <c r="O21" s="373"/>
      <c r="Q21"/>
      <c r="R21"/>
      <c r="S21"/>
    </row>
    <row r="22" spans="1:19" s="175" customFormat="1" x14ac:dyDescent="0.2">
      <c r="A22" s="248"/>
      <c r="B22" s="367"/>
      <c r="C22" s="367"/>
      <c r="D22" s="367"/>
      <c r="E22" s="368"/>
      <c r="F22" s="266">
        <f t="shared" si="0"/>
        <v>0</v>
      </c>
      <c r="G22" s="368"/>
      <c r="H22" s="369"/>
      <c r="I22" s="266">
        <f t="shared" si="1"/>
        <v>0</v>
      </c>
      <c r="J22" s="370"/>
      <c r="K22" s="370"/>
      <c r="L22" s="371"/>
      <c r="M22" s="372"/>
      <c r="N22" s="372"/>
      <c r="O22" s="373"/>
      <c r="Q22"/>
      <c r="R22"/>
      <c r="S22"/>
    </row>
    <row r="23" spans="1:19" s="175" customFormat="1" x14ac:dyDescent="0.2">
      <c r="A23" s="248"/>
      <c r="B23" s="367"/>
      <c r="C23" s="367"/>
      <c r="D23" s="367"/>
      <c r="E23" s="368"/>
      <c r="F23" s="266">
        <f t="shared" si="0"/>
        <v>0</v>
      </c>
      <c r="G23" s="368"/>
      <c r="H23" s="369"/>
      <c r="I23" s="266">
        <f t="shared" si="1"/>
        <v>0</v>
      </c>
      <c r="J23" s="370"/>
      <c r="K23" s="370"/>
      <c r="L23" s="371"/>
      <c r="M23" s="372"/>
      <c r="N23" s="372"/>
      <c r="O23" s="373"/>
      <c r="Q23"/>
      <c r="R23"/>
      <c r="S23"/>
    </row>
    <row r="24" spans="1:19" s="175" customFormat="1" x14ac:dyDescent="0.2">
      <c r="A24" s="248"/>
      <c r="B24" s="367"/>
      <c r="C24" s="367"/>
      <c r="D24" s="367"/>
      <c r="E24" s="368"/>
      <c r="F24" s="266">
        <f t="shared" si="0"/>
        <v>0</v>
      </c>
      <c r="G24" s="368"/>
      <c r="H24" s="369"/>
      <c r="I24" s="266">
        <f t="shared" si="1"/>
        <v>0</v>
      </c>
      <c r="J24" s="370"/>
      <c r="K24" s="370"/>
      <c r="L24" s="371"/>
      <c r="M24" s="372"/>
      <c r="N24" s="372"/>
      <c r="O24" s="373"/>
      <c r="Q24"/>
      <c r="R24"/>
      <c r="S24"/>
    </row>
    <row r="25" spans="1:19" s="175" customFormat="1" x14ac:dyDescent="0.2">
      <c r="A25" s="248"/>
      <c r="B25" s="367"/>
      <c r="C25" s="367"/>
      <c r="D25" s="367"/>
      <c r="E25" s="368"/>
      <c r="F25" s="266">
        <f t="shared" si="0"/>
        <v>0</v>
      </c>
      <c r="G25" s="368"/>
      <c r="H25" s="369"/>
      <c r="I25" s="266">
        <f t="shared" si="1"/>
        <v>0</v>
      </c>
      <c r="J25" s="370"/>
      <c r="K25" s="370"/>
      <c r="L25" s="371"/>
      <c r="M25" s="372"/>
      <c r="N25" s="372"/>
      <c r="O25" s="373"/>
      <c r="Q25"/>
      <c r="R25"/>
      <c r="S25"/>
    </row>
    <row r="26" spans="1:19" s="175" customFormat="1" x14ac:dyDescent="0.2">
      <c r="A26" s="248"/>
      <c r="B26" s="367"/>
      <c r="C26" s="367"/>
      <c r="D26" s="367"/>
      <c r="E26" s="368"/>
      <c r="F26" s="266">
        <f t="shared" si="0"/>
        <v>0</v>
      </c>
      <c r="G26" s="368"/>
      <c r="H26" s="369"/>
      <c r="I26" s="266">
        <f t="shared" si="1"/>
        <v>0</v>
      </c>
      <c r="J26" s="370"/>
      <c r="K26" s="370"/>
      <c r="L26" s="371"/>
      <c r="M26" s="372"/>
      <c r="N26" s="372"/>
      <c r="O26" s="373"/>
      <c r="Q26"/>
      <c r="R26"/>
      <c r="S26"/>
    </row>
    <row r="27" spans="1:19" s="175" customFormat="1" x14ac:dyDescent="0.2">
      <c r="A27" s="248"/>
      <c r="B27" s="367"/>
      <c r="C27" s="367"/>
      <c r="D27" s="367"/>
      <c r="E27" s="368"/>
      <c r="F27" s="266">
        <f t="shared" si="0"/>
        <v>0</v>
      </c>
      <c r="G27" s="368"/>
      <c r="H27" s="369"/>
      <c r="I27" s="266">
        <f t="shared" si="1"/>
        <v>0</v>
      </c>
      <c r="J27" s="370"/>
      <c r="K27" s="370"/>
      <c r="L27" s="371"/>
      <c r="M27" s="372"/>
      <c r="N27" s="372"/>
      <c r="O27" s="373"/>
      <c r="Q27"/>
      <c r="R27"/>
      <c r="S27"/>
    </row>
    <row r="28" spans="1:19" x14ac:dyDescent="0.2">
      <c r="B28" s="367"/>
      <c r="C28" s="367"/>
      <c r="D28" s="367"/>
      <c r="E28" s="368"/>
      <c r="F28" s="266">
        <f t="shared" si="0"/>
        <v>0</v>
      </c>
      <c r="G28" s="368"/>
      <c r="H28" s="369"/>
      <c r="I28" s="266">
        <f t="shared" si="1"/>
        <v>0</v>
      </c>
      <c r="J28" s="370"/>
      <c r="K28" s="370"/>
      <c r="L28" s="371"/>
      <c r="M28" s="372"/>
      <c r="N28" s="372"/>
      <c r="O28" s="373"/>
    </row>
    <row r="29" spans="1:19" x14ac:dyDescent="0.2">
      <c r="B29" s="367"/>
      <c r="C29" s="367"/>
      <c r="D29" s="367"/>
      <c r="E29" s="368"/>
      <c r="F29" s="266">
        <f t="shared" si="0"/>
        <v>0</v>
      </c>
      <c r="G29" s="368"/>
      <c r="H29" s="369"/>
      <c r="I29" s="266">
        <f t="shared" si="1"/>
        <v>0</v>
      </c>
      <c r="J29" s="370"/>
      <c r="K29" s="370"/>
      <c r="L29" s="371"/>
      <c r="M29" s="372"/>
      <c r="N29" s="372"/>
      <c r="O29" s="373"/>
    </row>
    <row r="30" spans="1:19" x14ac:dyDescent="0.2">
      <c r="B30" s="367"/>
      <c r="C30" s="367"/>
      <c r="D30" s="367"/>
      <c r="E30" s="368"/>
      <c r="F30" s="266">
        <f t="shared" si="0"/>
        <v>0</v>
      </c>
      <c r="G30" s="368"/>
      <c r="H30" s="369"/>
      <c r="I30" s="266">
        <f t="shared" si="1"/>
        <v>0</v>
      </c>
      <c r="J30" s="370"/>
      <c r="K30" s="370"/>
      <c r="L30" s="371"/>
      <c r="M30" s="372"/>
      <c r="N30" s="372"/>
      <c r="O30" s="373"/>
    </row>
    <row r="31" spans="1:19" x14ac:dyDescent="0.2">
      <c r="B31" s="367"/>
      <c r="C31" s="367"/>
      <c r="D31" s="367"/>
      <c r="E31" s="368"/>
      <c r="F31" s="266">
        <f t="shared" si="0"/>
        <v>0</v>
      </c>
      <c r="G31" s="368"/>
      <c r="H31" s="369"/>
      <c r="I31" s="266">
        <f t="shared" si="1"/>
        <v>0</v>
      </c>
      <c r="J31" s="370"/>
      <c r="K31" s="370"/>
      <c r="L31" s="371"/>
      <c r="M31" s="372"/>
      <c r="N31" s="372"/>
      <c r="O31" s="373"/>
    </row>
    <row r="32" spans="1:19" x14ac:dyDescent="0.2">
      <c r="B32" s="367"/>
      <c r="C32" s="367"/>
      <c r="D32" s="367"/>
      <c r="E32" s="368"/>
      <c r="F32" s="266">
        <f t="shared" si="0"/>
        <v>0</v>
      </c>
      <c r="G32" s="368"/>
      <c r="H32" s="369"/>
      <c r="I32" s="266">
        <f t="shared" si="1"/>
        <v>0</v>
      </c>
      <c r="J32" s="370"/>
      <c r="K32" s="370"/>
      <c r="L32" s="371"/>
      <c r="M32" s="372"/>
      <c r="N32" s="372"/>
      <c r="O32" s="373"/>
    </row>
    <row r="33" spans="1:19" x14ac:dyDescent="0.2">
      <c r="B33" s="367"/>
      <c r="C33" s="367"/>
      <c r="D33" s="367"/>
      <c r="E33" s="368"/>
      <c r="F33" s="266">
        <f t="shared" si="0"/>
        <v>0</v>
      </c>
      <c r="G33" s="368"/>
      <c r="H33" s="369"/>
      <c r="I33" s="266">
        <f t="shared" si="1"/>
        <v>0</v>
      </c>
      <c r="J33" s="370"/>
      <c r="K33" s="370"/>
      <c r="L33" s="371"/>
      <c r="M33" s="372"/>
      <c r="N33" s="372"/>
      <c r="O33" s="373"/>
    </row>
    <row r="34" spans="1:19" x14ac:dyDescent="0.2">
      <c r="B34" s="367"/>
      <c r="C34" s="367"/>
      <c r="D34" s="367"/>
      <c r="E34" s="368"/>
      <c r="F34" s="266">
        <f t="shared" si="0"/>
        <v>0</v>
      </c>
      <c r="G34" s="368"/>
      <c r="H34" s="369"/>
      <c r="I34" s="266">
        <f t="shared" si="1"/>
        <v>0</v>
      </c>
      <c r="J34" s="370"/>
      <c r="K34" s="370"/>
      <c r="L34" s="371"/>
      <c r="M34" s="372"/>
      <c r="N34" s="372"/>
      <c r="O34" s="373"/>
    </row>
    <row r="35" spans="1:19" x14ac:dyDescent="0.2">
      <c r="B35" s="367"/>
      <c r="C35" s="367"/>
      <c r="D35" s="367"/>
      <c r="E35" s="368"/>
      <c r="F35" s="266">
        <f t="shared" si="0"/>
        <v>0</v>
      </c>
      <c r="G35" s="368"/>
      <c r="H35" s="369"/>
      <c r="I35" s="266">
        <f t="shared" si="1"/>
        <v>0</v>
      </c>
      <c r="J35" s="370"/>
      <c r="K35" s="370"/>
      <c r="L35" s="371"/>
      <c r="M35" s="372"/>
      <c r="N35" s="372"/>
      <c r="O35" s="373"/>
    </row>
    <row r="36" spans="1:19" x14ac:dyDescent="0.2">
      <c r="B36" s="367"/>
      <c r="C36" s="367"/>
      <c r="D36" s="367"/>
      <c r="E36" s="368"/>
      <c r="F36" s="266">
        <f t="shared" si="0"/>
        <v>0</v>
      </c>
      <c r="G36" s="368"/>
      <c r="H36" s="369"/>
      <c r="I36" s="266">
        <f t="shared" si="1"/>
        <v>0</v>
      </c>
      <c r="J36" s="370"/>
      <c r="K36" s="370"/>
      <c r="L36" s="371"/>
      <c r="M36" s="372"/>
      <c r="N36" s="372"/>
      <c r="O36" s="373"/>
    </row>
    <row r="37" spans="1:19" s="175" customFormat="1" x14ac:dyDescent="0.2">
      <c r="A37" s="248"/>
      <c r="B37" s="367"/>
      <c r="C37" s="367"/>
      <c r="D37" s="367"/>
      <c r="E37" s="368"/>
      <c r="F37" s="266">
        <f t="shared" si="0"/>
        <v>0</v>
      </c>
      <c r="G37" s="368"/>
      <c r="H37" s="369"/>
      <c r="I37" s="266">
        <f t="shared" si="1"/>
        <v>0</v>
      </c>
      <c r="J37" s="370"/>
      <c r="K37" s="370"/>
      <c r="L37" s="371"/>
      <c r="M37" s="372"/>
      <c r="N37" s="372"/>
      <c r="O37" s="373"/>
      <c r="Q37"/>
      <c r="R37"/>
      <c r="S37"/>
    </row>
    <row r="38" spans="1:19" s="175" customFormat="1" x14ac:dyDescent="0.2">
      <c r="A38" s="248"/>
      <c r="B38" s="367"/>
      <c r="C38" s="367"/>
      <c r="D38" s="367"/>
      <c r="E38" s="368"/>
      <c r="F38" s="266">
        <f t="shared" si="0"/>
        <v>0</v>
      </c>
      <c r="G38" s="368"/>
      <c r="H38" s="369"/>
      <c r="I38" s="266">
        <f t="shared" si="1"/>
        <v>0</v>
      </c>
      <c r="J38" s="370"/>
      <c r="K38" s="370"/>
      <c r="L38" s="371"/>
      <c r="M38" s="372"/>
      <c r="N38" s="372"/>
      <c r="O38" s="373"/>
      <c r="Q38"/>
      <c r="R38"/>
      <c r="S38"/>
    </row>
    <row r="39" spans="1:19" s="175" customFormat="1" x14ac:dyDescent="0.2">
      <c r="A39" s="248"/>
      <c r="B39" s="367"/>
      <c r="C39" s="367"/>
      <c r="D39" s="367"/>
      <c r="E39" s="368"/>
      <c r="F39" s="266">
        <f t="shared" si="0"/>
        <v>0</v>
      </c>
      <c r="G39" s="368"/>
      <c r="H39" s="369"/>
      <c r="I39" s="266">
        <f t="shared" si="1"/>
        <v>0</v>
      </c>
      <c r="J39" s="370"/>
      <c r="K39" s="370"/>
      <c r="L39" s="371"/>
      <c r="M39" s="372"/>
      <c r="N39" s="372"/>
      <c r="O39" s="373"/>
      <c r="Q39"/>
      <c r="R39"/>
      <c r="S39"/>
    </row>
    <row r="40" spans="1:19" s="175" customFormat="1" x14ac:dyDescent="0.2">
      <c r="A40" s="248"/>
      <c r="B40" s="367"/>
      <c r="C40" s="367"/>
      <c r="D40" s="367"/>
      <c r="E40" s="368"/>
      <c r="F40" s="266">
        <f t="shared" si="0"/>
        <v>0</v>
      </c>
      <c r="G40" s="368"/>
      <c r="H40" s="369"/>
      <c r="I40" s="266">
        <f t="shared" si="1"/>
        <v>0</v>
      </c>
      <c r="J40" s="370"/>
      <c r="K40" s="370"/>
      <c r="L40" s="371"/>
      <c r="M40" s="372"/>
      <c r="N40" s="372"/>
      <c r="O40" s="373"/>
      <c r="Q40"/>
      <c r="R40"/>
      <c r="S40"/>
    </row>
    <row r="41" spans="1:19" s="175" customFormat="1" x14ac:dyDescent="0.2">
      <c r="A41" s="248"/>
      <c r="B41" s="367"/>
      <c r="C41" s="367"/>
      <c r="D41" s="367"/>
      <c r="E41" s="368"/>
      <c r="F41" s="266">
        <f t="shared" si="0"/>
        <v>0</v>
      </c>
      <c r="G41" s="368"/>
      <c r="H41" s="369"/>
      <c r="I41" s="266">
        <f t="shared" si="1"/>
        <v>0</v>
      </c>
      <c r="J41" s="370"/>
      <c r="K41" s="370"/>
      <c r="L41" s="371"/>
      <c r="M41" s="372"/>
      <c r="N41" s="372"/>
      <c r="O41" s="373"/>
      <c r="Q41"/>
      <c r="R41"/>
      <c r="S41"/>
    </row>
    <row r="42" spans="1:19" s="175" customFormat="1" x14ac:dyDescent="0.2">
      <c r="A42" s="248"/>
      <c r="B42" s="367"/>
      <c r="C42" s="367"/>
      <c r="D42" s="367"/>
      <c r="E42" s="368"/>
      <c r="F42" s="266">
        <f t="shared" si="0"/>
        <v>0</v>
      </c>
      <c r="G42" s="368"/>
      <c r="H42" s="369"/>
      <c r="I42" s="266">
        <f t="shared" si="1"/>
        <v>0</v>
      </c>
      <c r="J42" s="370"/>
      <c r="K42" s="370"/>
      <c r="L42" s="371"/>
      <c r="M42" s="372"/>
      <c r="N42" s="372"/>
      <c r="O42" s="373"/>
      <c r="Q42"/>
      <c r="R42"/>
      <c r="S42"/>
    </row>
    <row r="43" spans="1:19" s="175" customFormat="1" x14ac:dyDescent="0.2">
      <c r="A43" s="248"/>
      <c r="B43" s="367"/>
      <c r="C43" s="367"/>
      <c r="D43" s="367"/>
      <c r="E43" s="368"/>
      <c r="F43" s="266">
        <f t="shared" si="0"/>
        <v>0</v>
      </c>
      <c r="G43" s="368"/>
      <c r="H43" s="369"/>
      <c r="I43" s="266">
        <f t="shared" si="1"/>
        <v>0</v>
      </c>
      <c r="J43" s="370"/>
      <c r="K43" s="370"/>
      <c r="L43" s="371"/>
      <c r="M43" s="372"/>
      <c r="N43" s="372"/>
      <c r="O43" s="373"/>
      <c r="Q43"/>
      <c r="R43"/>
      <c r="S43"/>
    </row>
    <row r="44" spans="1:19" s="175" customFormat="1" x14ac:dyDescent="0.2">
      <c r="A44" s="248"/>
      <c r="B44" s="367"/>
      <c r="C44" s="367"/>
      <c r="D44" s="367"/>
      <c r="E44" s="368"/>
      <c r="F44" s="266">
        <f t="shared" si="0"/>
        <v>0</v>
      </c>
      <c r="G44" s="368"/>
      <c r="H44" s="369"/>
      <c r="I44" s="266">
        <f t="shared" si="1"/>
        <v>0</v>
      </c>
      <c r="J44" s="370"/>
      <c r="K44" s="370"/>
      <c r="L44" s="371"/>
      <c r="M44" s="372"/>
      <c r="N44" s="372"/>
      <c r="O44" s="373"/>
      <c r="Q44"/>
      <c r="R44"/>
      <c r="S44"/>
    </row>
    <row r="45" spans="1:19" s="175" customFormat="1" x14ac:dyDescent="0.2">
      <c r="A45" s="248"/>
      <c r="B45" s="367"/>
      <c r="C45" s="367"/>
      <c r="D45" s="367"/>
      <c r="E45" s="368"/>
      <c r="F45" s="266">
        <f t="shared" si="0"/>
        <v>0</v>
      </c>
      <c r="G45" s="368"/>
      <c r="H45" s="369"/>
      <c r="I45" s="266">
        <f t="shared" si="1"/>
        <v>0</v>
      </c>
      <c r="J45" s="370"/>
      <c r="K45" s="370"/>
      <c r="L45" s="371"/>
      <c r="M45" s="372"/>
      <c r="N45" s="372"/>
      <c r="O45" s="373"/>
      <c r="Q45"/>
      <c r="R45"/>
      <c r="S45"/>
    </row>
    <row r="46" spans="1:19" s="175" customFormat="1" x14ac:dyDescent="0.2">
      <c r="A46" s="248"/>
      <c r="B46" s="367"/>
      <c r="C46" s="367"/>
      <c r="D46" s="367"/>
      <c r="E46" s="368"/>
      <c r="F46" s="266">
        <f t="shared" si="0"/>
        <v>0</v>
      </c>
      <c r="G46" s="368"/>
      <c r="H46" s="369"/>
      <c r="I46" s="266">
        <f t="shared" si="1"/>
        <v>0</v>
      </c>
      <c r="J46" s="370"/>
      <c r="K46" s="370"/>
      <c r="L46" s="371"/>
      <c r="M46" s="372"/>
      <c r="N46" s="372"/>
      <c r="O46" s="373"/>
      <c r="Q46"/>
      <c r="R46"/>
      <c r="S46"/>
    </row>
    <row r="47" spans="1:19" s="175" customFormat="1" x14ac:dyDescent="0.2">
      <c r="A47" s="248"/>
      <c r="B47" s="367"/>
      <c r="C47" s="367"/>
      <c r="D47" s="367"/>
      <c r="E47" s="368"/>
      <c r="F47" s="266">
        <f t="shared" si="0"/>
        <v>0</v>
      </c>
      <c r="G47" s="368"/>
      <c r="H47" s="369"/>
      <c r="I47" s="266">
        <f t="shared" si="1"/>
        <v>0</v>
      </c>
      <c r="J47" s="370"/>
      <c r="K47" s="370"/>
      <c r="L47" s="371"/>
      <c r="M47" s="372"/>
      <c r="N47" s="372"/>
      <c r="O47" s="373"/>
      <c r="Q47"/>
      <c r="R47"/>
      <c r="S47"/>
    </row>
    <row r="48" spans="1:19" s="175" customFormat="1" x14ac:dyDescent="0.2">
      <c r="A48" s="248"/>
      <c r="B48" s="367"/>
      <c r="C48" s="367"/>
      <c r="D48" s="367"/>
      <c r="E48" s="368"/>
      <c r="F48" s="266">
        <f t="shared" si="0"/>
        <v>0</v>
      </c>
      <c r="G48" s="368"/>
      <c r="H48" s="369"/>
      <c r="I48" s="266">
        <f t="shared" si="1"/>
        <v>0</v>
      </c>
      <c r="J48" s="370"/>
      <c r="K48" s="370"/>
      <c r="L48" s="371"/>
      <c r="M48" s="372"/>
      <c r="N48" s="372"/>
      <c r="O48" s="373"/>
      <c r="Q48"/>
      <c r="R48"/>
      <c r="S48"/>
    </row>
  </sheetData>
  <sheetProtection password="8DFF" sheet="1" objects="1" scenarios="1" selectLockedCells="1"/>
  <protectedRanges>
    <protectedRange sqref="O4 O12:O27 O37:O48" name="Intervalo2"/>
    <protectedRange sqref="B4:M4 B37:E46 B12:M12 G37:M46 B13:E27 G13:M27 F13:F46 B47:M48" name="Intervalo1"/>
  </protectedRanges>
  <autoFilter ref="B11:O11"/>
  <mergeCells count="12">
    <mergeCell ref="C1:K1"/>
    <mergeCell ref="B2:O2"/>
    <mergeCell ref="B9:C9"/>
    <mergeCell ref="N10:O10"/>
    <mergeCell ref="E10:I10"/>
    <mergeCell ref="J10:M10"/>
    <mergeCell ref="H6:J6"/>
    <mergeCell ref="J9:K9"/>
    <mergeCell ref="E9:I9"/>
    <mergeCell ref="L9:N9"/>
    <mergeCell ref="B6:D6"/>
    <mergeCell ref="E6:G6"/>
  </mergeCells>
  <conditionalFormatting sqref="B4:E4 G4:H4 J4:M4">
    <cfRule type="cellIs" dxfId="29" priority="431" operator="equal">
      <formula>""</formula>
    </cfRule>
  </conditionalFormatting>
  <conditionalFormatting sqref="G4">
    <cfRule type="cellIs" dxfId="28" priority="393" operator="greaterThan">
      <formula>E4*0.368</formula>
    </cfRule>
  </conditionalFormatting>
  <conditionalFormatting sqref="O6">
    <cfRule type="expression" dxfId="27" priority="131" stopIfTrue="1">
      <formula>ISBLANK(O6)</formula>
    </cfRule>
  </conditionalFormatting>
  <conditionalFormatting sqref="N4:O4">
    <cfRule type="cellIs" dxfId="26" priority="106" operator="equal">
      <formula>""</formula>
    </cfRule>
  </conditionalFormatting>
  <conditionalFormatting sqref="B12:E48 G12:H48 J12:M48">
    <cfRule type="cellIs" dxfId="25" priority="5" operator="equal">
      <formula>""</formula>
    </cfRule>
  </conditionalFormatting>
  <conditionalFormatting sqref="G12:G48">
    <cfRule type="cellIs" dxfId="24" priority="4" operator="greaterThan">
      <formula>E12*0.368</formula>
    </cfRule>
  </conditionalFormatting>
  <conditionalFormatting sqref="N12:O48">
    <cfRule type="cellIs" dxfId="23" priority="1" operator="equal">
      <formula>""</formula>
    </cfRule>
  </conditionalFormatting>
  <printOptions horizontalCentered="1"/>
  <pageMargins left="0.19685039370078741" right="0.19685039370078741" top="0.39370078740157483" bottom="1.1811023622047245" header="0.19685039370078741" footer="0.39370078740157483"/>
  <pageSetup paperSize="9" scale="66" fitToHeight="100" orientation="landscape" blackAndWhite="1" horizontalDpi="300" verticalDpi="300" r:id="rId1"/>
  <headerFooter alignWithMargins="0">
    <oddFooter xml:space="preserve">&amp;C
Página &amp;P de &amp;N      &amp;"Arial,Negrito"&amp;14      &amp;R&amp;"Arial,Negrito"&amp;12Carimbo e Assinatura do Resp. pela Empresa&amp;U &amp;U &amp;"Arial,Normal"                
&amp;10
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00" operator="between" id="{1B977F93-15BB-419E-BE98-3B70749D3DFF}">
            <xm:f>'Mapa Comprovação'!$M$7</xm:f>
            <xm:f>'Mapa Comprovação'!$O$7</xm:f>
            <x14:dxf/>
          </x14:cfRule>
          <x14:cfRule type="cellIs" priority="301" operator="notBetween" id="{1E42F930-DF00-4B8B-BDCB-952053BCAF49}">
            <xm:f>'Mapa Comprovação'!$M$7</xm:f>
            <xm:f>'Mapa Comprovação'!$O$7</xm:f>
            <x14:dxf>
              <font>
                <color rgb="FFC00000"/>
              </font>
              <fill>
                <patternFill>
                  <bgColor theme="5" tint="0.59996337778862885"/>
                </patternFill>
              </fill>
            </x14:dxf>
          </x14:cfRule>
          <xm:sqref>L4</xm:sqref>
        </x14:conditionalFormatting>
        <x14:conditionalFormatting xmlns:xm="http://schemas.microsoft.com/office/excel/2006/main">
          <x14:cfRule type="cellIs" priority="2" operator="between" id="{0D2E8EE5-2CE6-435F-99D5-F87D720FAAF3}">
            <xm:f>'Mapa Comprovação'!$M$7</xm:f>
            <xm:f>'Mapa Comprovação'!$O$7</xm:f>
            <x14:dxf/>
          </x14:cfRule>
          <x14:cfRule type="cellIs" priority="3" operator="notBetween" id="{24D6F43A-4D34-428E-BF8C-D3CE982282F1}">
            <xm:f>'Mapa Comprovação'!$M$7</xm:f>
            <xm:f>'Mapa Comprovação'!$O$7</xm:f>
            <x14:dxf>
              <font>
                <color rgb="FFC00000"/>
              </font>
              <fill>
                <patternFill>
                  <bgColor theme="5" tint="0.59996337778862885"/>
                </patternFill>
              </fill>
            </x14:dxf>
          </x14:cfRule>
          <xm:sqref>L12:L48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Informar se o integrante pertence à equipe original, ou se é um novo integrante da equipe.">
          <x14:formula1>
            <xm:f>'Instrução Equipe Própria'!$G$34:$G$35</xm:f>
          </x14:formula1>
          <xm:sqref>D4</xm:sqref>
        </x14:dataValidation>
        <x14:dataValidation type="list" allowBlank="1" showInputMessage="1" showErrorMessage="1" errorTitle="Validação Tipo de Comprovante" error="Informe um tipo de comprovante de pagamento válido, de acordo com a aba &quot;Instruções&quot;.">
          <x14:formula1>
            <xm:f>Instruções!$E$79:$E$82</xm:f>
          </x14:formula1>
          <xm:sqref>J4</xm:sqref>
        </x14:dataValidation>
        <x14:dataValidation type="list" errorStyle="warning" allowBlank="1" showInputMessage="1" showErrorMessage="1" error="Informe um Motivo de Glosa conforme os itens apresentados na aba &quot;&quot;Instruções">
          <x14:formula1>
            <xm:f>'Instrução Equipe Própria'!$E$55:$E$60</xm:f>
          </x14:formula1>
          <xm:sqref>O4</xm:sqref>
        </x14:dataValidation>
        <x14:dataValidation type="list" allowBlank="1" showInputMessage="1" showErrorMessage="1" error="Informar se o integrante pertence à equipe original, ou se é um novo integrante da equipe.">
          <x14:formula1>
            <xm:f>'Instrução Equipe Própria'!$G$34:$G$35</xm:f>
          </x14:formula1>
          <xm:sqref>D12:D48</xm:sqref>
        </x14:dataValidation>
        <x14:dataValidation type="list" errorStyle="warning" allowBlank="1" showInputMessage="1" showErrorMessage="1" errorTitle="Validação Motivo de Glosa" error="Informe um Motivo de Glosa conforme os itens apresentados na aba &quot;Instruções&quot;.">
          <x14:formula1>
            <xm:f>'Instrução Equipe Própria'!$E$55:$E$60</xm:f>
          </x14:formula1>
          <xm:sqref>O12:O48</xm:sqref>
        </x14:dataValidation>
        <x14:dataValidation type="list" allowBlank="1" showInputMessage="1" showErrorMessage="1" errorTitle="Validação Tipo de Comprovante." error="Informe um tipo de comprovante de pagamento válido, de acordo com a aba Instruções.">
          <x14:formula1>
            <xm:f>Instruções!$E$79:$E$82</xm:f>
          </x14:formula1>
          <xm:sqref>J12:J48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tabColor rgb="FF92D050"/>
    <pageSetUpPr fitToPage="1"/>
  </sheetPr>
  <dimension ref="A1:T69"/>
  <sheetViews>
    <sheetView showGridLines="0" defaultGridColor="0" colorId="12" zoomScale="80" zoomScaleNormal="80" workbookViewId="0">
      <selection activeCell="F16" sqref="F16"/>
    </sheetView>
  </sheetViews>
  <sheetFormatPr defaultColWidth="11.42578125" defaultRowHeight="12" x14ac:dyDescent="0.2"/>
  <cols>
    <col min="1" max="1" width="1.5703125" style="306" customWidth="1"/>
    <col min="2" max="2" width="24.28515625" style="282" customWidth="1"/>
    <col min="3" max="3" width="15.42578125" style="282" customWidth="1"/>
    <col min="4" max="4" width="17.85546875" style="282" customWidth="1"/>
    <col min="5" max="5" width="13.28515625" style="351" customWidth="1"/>
    <col min="6" max="6" width="13.7109375" style="351" customWidth="1"/>
    <col min="7" max="8" width="14.7109375" style="309" customWidth="1"/>
    <col min="9" max="9" width="12.140625" style="356" customWidth="1"/>
    <col min="10" max="10" width="15.7109375" style="356" customWidth="1"/>
    <col min="11" max="11" width="16.140625" style="282" customWidth="1"/>
    <col min="12" max="12" width="12.42578125" style="282" customWidth="1"/>
    <col min="13" max="13" width="16.140625" style="282" customWidth="1"/>
    <col min="14" max="14" width="13.5703125" style="282" customWidth="1"/>
    <col min="15" max="15" width="16.42578125" style="282" customWidth="1"/>
    <col min="16" max="16" width="17.85546875" style="307" customWidth="1"/>
    <col min="17" max="17" width="26.140625" style="308" customWidth="1"/>
    <col min="18" max="18" width="10.85546875" style="308" customWidth="1"/>
    <col min="19" max="19" width="5.42578125" style="147" customWidth="1"/>
    <col min="20" max="20" width="11.42578125" style="147" customWidth="1"/>
    <col min="21" max="255" width="11.42578125" style="282"/>
    <col min="256" max="256" width="4.42578125" style="282" customWidth="1"/>
    <col min="257" max="257" width="5" style="282" customWidth="1"/>
    <col min="258" max="258" width="24" style="282" customWidth="1"/>
    <col min="259" max="259" width="14.42578125" style="282" customWidth="1"/>
    <col min="260" max="260" width="23.85546875" style="282" customWidth="1"/>
    <col min="261" max="262" width="10.7109375" style="282" customWidth="1"/>
    <col min="263" max="264" width="14.7109375" style="282" customWidth="1"/>
    <col min="265" max="265" width="14.5703125" style="282" customWidth="1"/>
    <col min="266" max="266" width="13" style="282" customWidth="1"/>
    <col min="267" max="268" width="10.85546875" style="282" customWidth="1"/>
    <col min="269" max="269" width="9.28515625" style="282" customWidth="1"/>
    <col min="270" max="270" width="10.7109375" style="282" customWidth="1"/>
    <col min="271" max="271" width="15.7109375" style="282" customWidth="1"/>
    <col min="272" max="272" width="14.5703125" style="282" bestFit="1" customWidth="1"/>
    <col min="273" max="273" width="24.42578125" style="282" customWidth="1"/>
    <col min="274" max="274" width="10.85546875" style="282" customWidth="1"/>
    <col min="275" max="275" width="5.42578125" style="282" customWidth="1"/>
    <col min="276" max="276" width="11.42578125" style="282" customWidth="1"/>
    <col min="277" max="511" width="11.42578125" style="282"/>
    <col min="512" max="512" width="4.42578125" style="282" customWidth="1"/>
    <col min="513" max="513" width="5" style="282" customWidth="1"/>
    <col min="514" max="514" width="24" style="282" customWidth="1"/>
    <col min="515" max="515" width="14.42578125" style="282" customWidth="1"/>
    <col min="516" max="516" width="23.85546875" style="282" customWidth="1"/>
    <col min="517" max="518" width="10.7109375" style="282" customWidth="1"/>
    <col min="519" max="520" width="14.7109375" style="282" customWidth="1"/>
    <col min="521" max="521" width="14.5703125" style="282" customWidth="1"/>
    <col min="522" max="522" width="13" style="282" customWidth="1"/>
    <col min="523" max="524" width="10.85546875" style="282" customWidth="1"/>
    <col min="525" max="525" width="9.28515625" style="282" customWidth="1"/>
    <col min="526" max="526" width="10.7109375" style="282" customWidth="1"/>
    <col min="527" max="527" width="15.7109375" style="282" customWidth="1"/>
    <col min="528" max="528" width="14.5703125" style="282" bestFit="1" customWidth="1"/>
    <col min="529" max="529" width="24.42578125" style="282" customWidth="1"/>
    <col min="530" max="530" width="10.85546875" style="282" customWidth="1"/>
    <col min="531" max="531" width="5.42578125" style="282" customWidth="1"/>
    <col min="532" max="532" width="11.42578125" style="282" customWidth="1"/>
    <col min="533" max="767" width="11.42578125" style="282"/>
    <col min="768" max="768" width="4.42578125" style="282" customWidth="1"/>
    <col min="769" max="769" width="5" style="282" customWidth="1"/>
    <col min="770" max="770" width="24" style="282" customWidth="1"/>
    <col min="771" max="771" width="14.42578125" style="282" customWidth="1"/>
    <col min="772" max="772" width="23.85546875" style="282" customWidth="1"/>
    <col min="773" max="774" width="10.7109375" style="282" customWidth="1"/>
    <col min="775" max="776" width="14.7109375" style="282" customWidth="1"/>
    <col min="777" max="777" width="14.5703125" style="282" customWidth="1"/>
    <col min="778" max="778" width="13" style="282" customWidth="1"/>
    <col min="779" max="780" width="10.85546875" style="282" customWidth="1"/>
    <col min="781" max="781" width="9.28515625" style="282" customWidth="1"/>
    <col min="782" max="782" width="10.7109375" style="282" customWidth="1"/>
    <col min="783" max="783" width="15.7109375" style="282" customWidth="1"/>
    <col min="784" max="784" width="14.5703125" style="282" bestFit="1" customWidth="1"/>
    <col min="785" max="785" width="24.42578125" style="282" customWidth="1"/>
    <col min="786" max="786" width="10.85546875" style="282" customWidth="1"/>
    <col min="787" max="787" width="5.42578125" style="282" customWidth="1"/>
    <col min="788" max="788" width="11.42578125" style="282" customWidth="1"/>
    <col min="789" max="1023" width="11.42578125" style="282"/>
    <col min="1024" max="1024" width="4.42578125" style="282" customWidth="1"/>
    <col min="1025" max="1025" width="5" style="282" customWidth="1"/>
    <col min="1026" max="1026" width="24" style="282" customWidth="1"/>
    <col min="1027" max="1027" width="14.42578125" style="282" customWidth="1"/>
    <col min="1028" max="1028" width="23.85546875" style="282" customWidth="1"/>
    <col min="1029" max="1030" width="10.7109375" style="282" customWidth="1"/>
    <col min="1031" max="1032" width="14.7109375" style="282" customWidth="1"/>
    <col min="1033" max="1033" width="14.5703125" style="282" customWidth="1"/>
    <col min="1034" max="1034" width="13" style="282" customWidth="1"/>
    <col min="1035" max="1036" width="10.85546875" style="282" customWidth="1"/>
    <col min="1037" max="1037" width="9.28515625" style="282" customWidth="1"/>
    <col min="1038" max="1038" width="10.7109375" style="282" customWidth="1"/>
    <col min="1039" max="1039" width="15.7109375" style="282" customWidth="1"/>
    <col min="1040" max="1040" width="14.5703125" style="282" bestFit="1" customWidth="1"/>
    <col min="1041" max="1041" width="24.42578125" style="282" customWidth="1"/>
    <col min="1042" max="1042" width="10.85546875" style="282" customWidth="1"/>
    <col min="1043" max="1043" width="5.42578125" style="282" customWidth="1"/>
    <col min="1044" max="1044" width="11.42578125" style="282" customWidth="1"/>
    <col min="1045" max="1279" width="11.42578125" style="282"/>
    <col min="1280" max="1280" width="4.42578125" style="282" customWidth="1"/>
    <col min="1281" max="1281" width="5" style="282" customWidth="1"/>
    <col min="1282" max="1282" width="24" style="282" customWidth="1"/>
    <col min="1283" max="1283" width="14.42578125" style="282" customWidth="1"/>
    <col min="1284" max="1284" width="23.85546875" style="282" customWidth="1"/>
    <col min="1285" max="1286" width="10.7109375" style="282" customWidth="1"/>
    <col min="1287" max="1288" width="14.7109375" style="282" customWidth="1"/>
    <col min="1289" max="1289" width="14.5703125" style="282" customWidth="1"/>
    <col min="1290" max="1290" width="13" style="282" customWidth="1"/>
    <col min="1291" max="1292" width="10.85546875" style="282" customWidth="1"/>
    <col min="1293" max="1293" width="9.28515625" style="282" customWidth="1"/>
    <col min="1294" max="1294" width="10.7109375" style="282" customWidth="1"/>
    <col min="1295" max="1295" width="15.7109375" style="282" customWidth="1"/>
    <col min="1296" max="1296" width="14.5703125" style="282" bestFit="1" customWidth="1"/>
    <col min="1297" max="1297" width="24.42578125" style="282" customWidth="1"/>
    <col min="1298" max="1298" width="10.85546875" style="282" customWidth="1"/>
    <col min="1299" max="1299" width="5.42578125" style="282" customWidth="1"/>
    <col min="1300" max="1300" width="11.42578125" style="282" customWidth="1"/>
    <col min="1301" max="1535" width="11.42578125" style="282"/>
    <col min="1536" max="1536" width="4.42578125" style="282" customWidth="1"/>
    <col min="1537" max="1537" width="5" style="282" customWidth="1"/>
    <col min="1538" max="1538" width="24" style="282" customWidth="1"/>
    <col min="1539" max="1539" width="14.42578125" style="282" customWidth="1"/>
    <col min="1540" max="1540" width="23.85546875" style="282" customWidth="1"/>
    <col min="1541" max="1542" width="10.7109375" style="282" customWidth="1"/>
    <col min="1543" max="1544" width="14.7109375" style="282" customWidth="1"/>
    <col min="1545" max="1545" width="14.5703125" style="282" customWidth="1"/>
    <col min="1546" max="1546" width="13" style="282" customWidth="1"/>
    <col min="1547" max="1548" width="10.85546875" style="282" customWidth="1"/>
    <col min="1549" max="1549" width="9.28515625" style="282" customWidth="1"/>
    <col min="1550" max="1550" width="10.7109375" style="282" customWidth="1"/>
    <col min="1551" max="1551" width="15.7109375" style="282" customWidth="1"/>
    <col min="1552" max="1552" width="14.5703125" style="282" bestFit="1" customWidth="1"/>
    <col min="1553" max="1553" width="24.42578125" style="282" customWidth="1"/>
    <col min="1554" max="1554" width="10.85546875" style="282" customWidth="1"/>
    <col min="1555" max="1555" width="5.42578125" style="282" customWidth="1"/>
    <col min="1556" max="1556" width="11.42578125" style="282" customWidth="1"/>
    <col min="1557" max="1791" width="11.42578125" style="282"/>
    <col min="1792" max="1792" width="4.42578125" style="282" customWidth="1"/>
    <col min="1793" max="1793" width="5" style="282" customWidth="1"/>
    <col min="1794" max="1794" width="24" style="282" customWidth="1"/>
    <col min="1795" max="1795" width="14.42578125" style="282" customWidth="1"/>
    <col min="1796" max="1796" width="23.85546875" style="282" customWidth="1"/>
    <col min="1797" max="1798" width="10.7109375" style="282" customWidth="1"/>
    <col min="1799" max="1800" width="14.7109375" style="282" customWidth="1"/>
    <col min="1801" max="1801" width="14.5703125" style="282" customWidth="1"/>
    <col min="1802" max="1802" width="13" style="282" customWidth="1"/>
    <col min="1803" max="1804" width="10.85546875" style="282" customWidth="1"/>
    <col min="1805" max="1805" width="9.28515625" style="282" customWidth="1"/>
    <col min="1806" max="1806" width="10.7109375" style="282" customWidth="1"/>
    <col min="1807" max="1807" width="15.7109375" style="282" customWidth="1"/>
    <col min="1808" max="1808" width="14.5703125" style="282" bestFit="1" customWidth="1"/>
    <col min="1809" max="1809" width="24.42578125" style="282" customWidth="1"/>
    <col min="1810" max="1810" width="10.85546875" style="282" customWidth="1"/>
    <col min="1811" max="1811" width="5.42578125" style="282" customWidth="1"/>
    <col min="1812" max="1812" width="11.42578125" style="282" customWidth="1"/>
    <col min="1813" max="2047" width="11.42578125" style="282"/>
    <col min="2048" max="2048" width="4.42578125" style="282" customWidth="1"/>
    <col min="2049" max="2049" width="5" style="282" customWidth="1"/>
    <col min="2050" max="2050" width="24" style="282" customWidth="1"/>
    <col min="2051" max="2051" width="14.42578125" style="282" customWidth="1"/>
    <col min="2052" max="2052" width="23.85546875" style="282" customWidth="1"/>
    <col min="2053" max="2054" width="10.7109375" style="282" customWidth="1"/>
    <col min="2055" max="2056" width="14.7109375" style="282" customWidth="1"/>
    <col min="2057" max="2057" width="14.5703125" style="282" customWidth="1"/>
    <col min="2058" max="2058" width="13" style="282" customWidth="1"/>
    <col min="2059" max="2060" width="10.85546875" style="282" customWidth="1"/>
    <col min="2061" max="2061" width="9.28515625" style="282" customWidth="1"/>
    <col min="2062" max="2062" width="10.7109375" style="282" customWidth="1"/>
    <col min="2063" max="2063" width="15.7109375" style="282" customWidth="1"/>
    <col min="2064" max="2064" width="14.5703125" style="282" bestFit="1" customWidth="1"/>
    <col min="2065" max="2065" width="24.42578125" style="282" customWidth="1"/>
    <col min="2066" max="2066" width="10.85546875" style="282" customWidth="1"/>
    <col min="2067" max="2067" width="5.42578125" style="282" customWidth="1"/>
    <col min="2068" max="2068" width="11.42578125" style="282" customWidth="1"/>
    <col min="2069" max="2303" width="11.42578125" style="282"/>
    <col min="2304" max="2304" width="4.42578125" style="282" customWidth="1"/>
    <col min="2305" max="2305" width="5" style="282" customWidth="1"/>
    <col min="2306" max="2306" width="24" style="282" customWidth="1"/>
    <col min="2307" max="2307" width="14.42578125" style="282" customWidth="1"/>
    <col min="2308" max="2308" width="23.85546875" style="282" customWidth="1"/>
    <col min="2309" max="2310" width="10.7109375" style="282" customWidth="1"/>
    <col min="2311" max="2312" width="14.7109375" style="282" customWidth="1"/>
    <col min="2313" max="2313" width="14.5703125" style="282" customWidth="1"/>
    <col min="2314" max="2314" width="13" style="282" customWidth="1"/>
    <col min="2315" max="2316" width="10.85546875" style="282" customWidth="1"/>
    <col min="2317" max="2317" width="9.28515625" style="282" customWidth="1"/>
    <col min="2318" max="2318" width="10.7109375" style="282" customWidth="1"/>
    <col min="2319" max="2319" width="15.7109375" style="282" customWidth="1"/>
    <col min="2320" max="2320" width="14.5703125" style="282" bestFit="1" customWidth="1"/>
    <col min="2321" max="2321" width="24.42578125" style="282" customWidth="1"/>
    <col min="2322" max="2322" width="10.85546875" style="282" customWidth="1"/>
    <col min="2323" max="2323" width="5.42578125" style="282" customWidth="1"/>
    <col min="2324" max="2324" width="11.42578125" style="282" customWidth="1"/>
    <col min="2325" max="2559" width="11.42578125" style="282"/>
    <col min="2560" max="2560" width="4.42578125" style="282" customWidth="1"/>
    <col min="2561" max="2561" width="5" style="282" customWidth="1"/>
    <col min="2562" max="2562" width="24" style="282" customWidth="1"/>
    <col min="2563" max="2563" width="14.42578125" style="282" customWidth="1"/>
    <col min="2564" max="2564" width="23.85546875" style="282" customWidth="1"/>
    <col min="2565" max="2566" width="10.7109375" style="282" customWidth="1"/>
    <col min="2567" max="2568" width="14.7109375" style="282" customWidth="1"/>
    <col min="2569" max="2569" width="14.5703125" style="282" customWidth="1"/>
    <col min="2570" max="2570" width="13" style="282" customWidth="1"/>
    <col min="2571" max="2572" width="10.85546875" style="282" customWidth="1"/>
    <col min="2573" max="2573" width="9.28515625" style="282" customWidth="1"/>
    <col min="2574" max="2574" width="10.7109375" style="282" customWidth="1"/>
    <col min="2575" max="2575" width="15.7109375" style="282" customWidth="1"/>
    <col min="2576" max="2576" width="14.5703125" style="282" bestFit="1" customWidth="1"/>
    <col min="2577" max="2577" width="24.42578125" style="282" customWidth="1"/>
    <col min="2578" max="2578" width="10.85546875" style="282" customWidth="1"/>
    <col min="2579" max="2579" width="5.42578125" style="282" customWidth="1"/>
    <col min="2580" max="2580" width="11.42578125" style="282" customWidth="1"/>
    <col min="2581" max="2815" width="11.42578125" style="282"/>
    <col min="2816" max="2816" width="4.42578125" style="282" customWidth="1"/>
    <col min="2817" max="2817" width="5" style="282" customWidth="1"/>
    <col min="2818" max="2818" width="24" style="282" customWidth="1"/>
    <col min="2819" max="2819" width="14.42578125" style="282" customWidth="1"/>
    <col min="2820" max="2820" width="23.85546875" style="282" customWidth="1"/>
    <col min="2821" max="2822" width="10.7109375" style="282" customWidth="1"/>
    <col min="2823" max="2824" width="14.7109375" style="282" customWidth="1"/>
    <col min="2825" max="2825" width="14.5703125" style="282" customWidth="1"/>
    <col min="2826" max="2826" width="13" style="282" customWidth="1"/>
    <col min="2827" max="2828" width="10.85546875" style="282" customWidth="1"/>
    <col min="2829" max="2829" width="9.28515625" style="282" customWidth="1"/>
    <col min="2830" max="2830" width="10.7109375" style="282" customWidth="1"/>
    <col min="2831" max="2831" width="15.7109375" style="282" customWidth="1"/>
    <col min="2832" max="2832" width="14.5703125" style="282" bestFit="1" customWidth="1"/>
    <col min="2833" max="2833" width="24.42578125" style="282" customWidth="1"/>
    <col min="2834" max="2834" width="10.85546875" style="282" customWidth="1"/>
    <col min="2835" max="2835" width="5.42578125" style="282" customWidth="1"/>
    <col min="2836" max="2836" width="11.42578125" style="282" customWidth="1"/>
    <col min="2837" max="3071" width="11.42578125" style="282"/>
    <col min="3072" max="3072" width="4.42578125" style="282" customWidth="1"/>
    <col min="3073" max="3073" width="5" style="282" customWidth="1"/>
    <col min="3074" max="3074" width="24" style="282" customWidth="1"/>
    <col min="3075" max="3075" width="14.42578125" style="282" customWidth="1"/>
    <col min="3076" max="3076" width="23.85546875" style="282" customWidth="1"/>
    <col min="3077" max="3078" width="10.7109375" style="282" customWidth="1"/>
    <col min="3079" max="3080" width="14.7109375" style="282" customWidth="1"/>
    <col min="3081" max="3081" width="14.5703125" style="282" customWidth="1"/>
    <col min="3082" max="3082" width="13" style="282" customWidth="1"/>
    <col min="3083" max="3084" width="10.85546875" style="282" customWidth="1"/>
    <col min="3085" max="3085" width="9.28515625" style="282" customWidth="1"/>
    <col min="3086" max="3086" width="10.7109375" style="282" customWidth="1"/>
    <col min="3087" max="3087" width="15.7109375" style="282" customWidth="1"/>
    <col min="3088" max="3088" width="14.5703125" style="282" bestFit="1" customWidth="1"/>
    <col min="3089" max="3089" width="24.42578125" style="282" customWidth="1"/>
    <col min="3090" max="3090" width="10.85546875" style="282" customWidth="1"/>
    <col min="3091" max="3091" width="5.42578125" style="282" customWidth="1"/>
    <col min="3092" max="3092" width="11.42578125" style="282" customWidth="1"/>
    <col min="3093" max="3327" width="11.42578125" style="282"/>
    <col min="3328" max="3328" width="4.42578125" style="282" customWidth="1"/>
    <col min="3329" max="3329" width="5" style="282" customWidth="1"/>
    <col min="3330" max="3330" width="24" style="282" customWidth="1"/>
    <col min="3331" max="3331" width="14.42578125" style="282" customWidth="1"/>
    <col min="3332" max="3332" width="23.85546875" style="282" customWidth="1"/>
    <col min="3333" max="3334" width="10.7109375" style="282" customWidth="1"/>
    <col min="3335" max="3336" width="14.7109375" style="282" customWidth="1"/>
    <col min="3337" max="3337" width="14.5703125" style="282" customWidth="1"/>
    <col min="3338" max="3338" width="13" style="282" customWidth="1"/>
    <col min="3339" max="3340" width="10.85546875" style="282" customWidth="1"/>
    <col min="3341" max="3341" width="9.28515625" style="282" customWidth="1"/>
    <col min="3342" max="3342" width="10.7109375" style="282" customWidth="1"/>
    <col min="3343" max="3343" width="15.7109375" style="282" customWidth="1"/>
    <col min="3344" max="3344" width="14.5703125" style="282" bestFit="1" customWidth="1"/>
    <col min="3345" max="3345" width="24.42578125" style="282" customWidth="1"/>
    <col min="3346" max="3346" width="10.85546875" style="282" customWidth="1"/>
    <col min="3347" max="3347" width="5.42578125" style="282" customWidth="1"/>
    <col min="3348" max="3348" width="11.42578125" style="282" customWidth="1"/>
    <col min="3349" max="3583" width="11.42578125" style="282"/>
    <col min="3584" max="3584" width="4.42578125" style="282" customWidth="1"/>
    <col min="3585" max="3585" width="5" style="282" customWidth="1"/>
    <col min="3586" max="3586" width="24" style="282" customWidth="1"/>
    <col min="3587" max="3587" width="14.42578125" style="282" customWidth="1"/>
    <col min="3588" max="3588" width="23.85546875" style="282" customWidth="1"/>
    <col min="3589" max="3590" width="10.7109375" style="282" customWidth="1"/>
    <col min="3591" max="3592" width="14.7109375" style="282" customWidth="1"/>
    <col min="3593" max="3593" width="14.5703125" style="282" customWidth="1"/>
    <col min="3594" max="3594" width="13" style="282" customWidth="1"/>
    <col min="3595" max="3596" width="10.85546875" style="282" customWidth="1"/>
    <col min="3597" max="3597" width="9.28515625" style="282" customWidth="1"/>
    <col min="3598" max="3598" width="10.7109375" style="282" customWidth="1"/>
    <col min="3599" max="3599" width="15.7109375" style="282" customWidth="1"/>
    <col min="3600" max="3600" width="14.5703125" style="282" bestFit="1" customWidth="1"/>
    <col min="3601" max="3601" width="24.42578125" style="282" customWidth="1"/>
    <col min="3602" max="3602" width="10.85546875" style="282" customWidth="1"/>
    <col min="3603" max="3603" width="5.42578125" style="282" customWidth="1"/>
    <col min="3604" max="3604" width="11.42578125" style="282" customWidth="1"/>
    <col min="3605" max="3839" width="11.42578125" style="282"/>
    <col min="3840" max="3840" width="4.42578125" style="282" customWidth="1"/>
    <col min="3841" max="3841" width="5" style="282" customWidth="1"/>
    <col min="3842" max="3842" width="24" style="282" customWidth="1"/>
    <col min="3843" max="3843" width="14.42578125" style="282" customWidth="1"/>
    <col min="3844" max="3844" width="23.85546875" style="282" customWidth="1"/>
    <col min="3845" max="3846" width="10.7109375" style="282" customWidth="1"/>
    <col min="3847" max="3848" width="14.7109375" style="282" customWidth="1"/>
    <col min="3849" max="3849" width="14.5703125" style="282" customWidth="1"/>
    <col min="3850" max="3850" width="13" style="282" customWidth="1"/>
    <col min="3851" max="3852" width="10.85546875" style="282" customWidth="1"/>
    <col min="3853" max="3853" width="9.28515625" style="282" customWidth="1"/>
    <col min="3854" max="3854" width="10.7109375" style="282" customWidth="1"/>
    <col min="3855" max="3855" width="15.7109375" style="282" customWidth="1"/>
    <col min="3856" max="3856" width="14.5703125" style="282" bestFit="1" customWidth="1"/>
    <col min="3857" max="3857" width="24.42578125" style="282" customWidth="1"/>
    <col min="3858" max="3858" width="10.85546875" style="282" customWidth="1"/>
    <col min="3859" max="3859" width="5.42578125" style="282" customWidth="1"/>
    <col min="3860" max="3860" width="11.42578125" style="282" customWidth="1"/>
    <col min="3861" max="4095" width="11.42578125" style="282"/>
    <col min="4096" max="4096" width="4.42578125" style="282" customWidth="1"/>
    <col min="4097" max="4097" width="5" style="282" customWidth="1"/>
    <col min="4098" max="4098" width="24" style="282" customWidth="1"/>
    <col min="4099" max="4099" width="14.42578125" style="282" customWidth="1"/>
    <col min="4100" max="4100" width="23.85546875" style="282" customWidth="1"/>
    <col min="4101" max="4102" width="10.7109375" style="282" customWidth="1"/>
    <col min="4103" max="4104" width="14.7109375" style="282" customWidth="1"/>
    <col min="4105" max="4105" width="14.5703125" style="282" customWidth="1"/>
    <col min="4106" max="4106" width="13" style="282" customWidth="1"/>
    <col min="4107" max="4108" width="10.85546875" style="282" customWidth="1"/>
    <col min="4109" max="4109" width="9.28515625" style="282" customWidth="1"/>
    <col min="4110" max="4110" width="10.7109375" style="282" customWidth="1"/>
    <col min="4111" max="4111" width="15.7109375" style="282" customWidth="1"/>
    <col min="4112" max="4112" width="14.5703125" style="282" bestFit="1" customWidth="1"/>
    <col min="4113" max="4113" width="24.42578125" style="282" customWidth="1"/>
    <col min="4114" max="4114" width="10.85546875" style="282" customWidth="1"/>
    <col min="4115" max="4115" width="5.42578125" style="282" customWidth="1"/>
    <col min="4116" max="4116" width="11.42578125" style="282" customWidth="1"/>
    <col min="4117" max="4351" width="11.42578125" style="282"/>
    <col min="4352" max="4352" width="4.42578125" style="282" customWidth="1"/>
    <col min="4353" max="4353" width="5" style="282" customWidth="1"/>
    <col min="4354" max="4354" width="24" style="282" customWidth="1"/>
    <col min="4355" max="4355" width="14.42578125" style="282" customWidth="1"/>
    <col min="4356" max="4356" width="23.85546875" style="282" customWidth="1"/>
    <col min="4357" max="4358" width="10.7109375" style="282" customWidth="1"/>
    <col min="4359" max="4360" width="14.7109375" style="282" customWidth="1"/>
    <col min="4361" max="4361" width="14.5703125" style="282" customWidth="1"/>
    <col min="4362" max="4362" width="13" style="282" customWidth="1"/>
    <col min="4363" max="4364" width="10.85546875" style="282" customWidth="1"/>
    <col min="4365" max="4365" width="9.28515625" style="282" customWidth="1"/>
    <col min="4366" max="4366" width="10.7109375" style="282" customWidth="1"/>
    <col min="4367" max="4367" width="15.7109375" style="282" customWidth="1"/>
    <col min="4368" max="4368" width="14.5703125" style="282" bestFit="1" customWidth="1"/>
    <col min="4369" max="4369" width="24.42578125" style="282" customWidth="1"/>
    <col min="4370" max="4370" width="10.85546875" style="282" customWidth="1"/>
    <col min="4371" max="4371" width="5.42578125" style="282" customWidth="1"/>
    <col min="4372" max="4372" width="11.42578125" style="282" customWidth="1"/>
    <col min="4373" max="4607" width="11.42578125" style="282"/>
    <col min="4608" max="4608" width="4.42578125" style="282" customWidth="1"/>
    <col min="4609" max="4609" width="5" style="282" customWidth="1"/>
    <col min="4610" max="4610" width="24" style="282" customWidth="1"/>
    <col min="4611" max="4611" width="14.42578125" style="282" customWidth="1"/>
    <col min="4612" max="4612" width="23.85546875" style="282" customWidth="1"/>
    <col min="4613" max="4614" width="10.7109375" style="282" customWidth="1"/>
    <col min="4615" max="4616" width="14.7109375" style="282" customWidth="1"/>
    <col min="4617" max="4617" width="14.5703125" style="282" customWidth="1"/>
    <col min="4618" max="4618" width="13" style="282" customWidth="1"/>
    <col min="4619" max="4620" width="10.85546875" style="282" customWidth="1"/>
    <col min="4621" max="4621" width="9.28515625" style="282" customWidth="1"/>
    <col min="4622" max="4622" width="10.7109375" style="282" customWidth="1"/>
    <col min="4623" max="4623" width="15.7109375" style="282" customWidth="1"/>
    <col min="4624" max="4624" width="14.5703125" style="282" bestFit="1" customWidth="1"/>
    <col min="4625" max="4625" width="24.42578125" style="282" customWidth="1"/>
    <col min="4626" max="4626" width="10.85546875" style="282" customWidth="1"/>
    <col min="4627" max="4627" width="5.42578125" style="282" customWidth="1"/>
    <col min="4628" max="4628" width="11.42578125" style="282" customWidth="1"/>
    <col min="4629" max="4863" width="11.42578125" style="282"/>
    <col min="4864" max="4864" width="4.42578125" style="282" customWidth="1"/>
    <col min="4865" max="4865" width="5" style="282" customWidth="1"/>
    <col min="4866" max="4866" width="24" style="282" customWidth="1"/>
    <col min="4867" max="4867" width="14.42578125" style="282" customWidth="1"/>
    <col min="4868" max="4868" width="23.85546875" style="282" customWidth="1"/>
    <col min="4869" max="4870" width="10.7109375" style="282" customWidth="1"/>
    <col min="4871" max="4872" width="14.7109375" style="282" customWidth="1"/>
    <col min="4873" max="4873" width="14.5703125" style="282" customWidth="1"/>
    <col min="4874" max="4874" width="13" style="282" customWidth="1"/>
    <col min="4875" max="4876" width="10.85546875" style="282" customWidth="1"/>
    <col min="4877" max="4877" width="9.28515625" style="282" customWidth="1"/>
    <col min="4878" max="4878" width="10.7109375" style="282" customWidth="1"/>
    <col min="4879" max="4879" width="15.7109375" style="282" customWidth="1"/>
    <col min="4880" max="4880" width="14.5703125" style="282" bestFit="1" customWidth="1"/>
    <col min="4881" max="4881" width="24.42578125" style="282" customWidth="1"/>
    <col min="4882" max="4882" width="10.85546875" style="282" customWidth="1"/>
    <col min="4883" max="4883" width="5.42578125" style="282" customWidth="1"/>
    <col min="4884" max="4884" width="11.42578125" style="282" customWidth="1"/>
    <col min="4885" max="5119" width="11.42578125" style="282"/>
    <col min="5120" max="5120" width="4.42578125" style="282" customWidth="1"/>
    <col min="5121" max="5121" width="5" style="282" customWidth="1"/>
    <col min="5122" max="5122" width="24" style="282" customWidth="1"/>
    <col min="5123" max="5123" width="14.42578125" style="282" customWidth="1"/>
    <col min="5124" max="5124" width="23.85546875" style="282" customWidth="1"/>
    <col min="5125" max="5126" width="10.7109375" style="282" customWidth="1"/>
    <col min="5127" max="5128" width="14.7109375" style="282" customWidth="1"/>
    <col min="5129" max="5129" width="14.5703125" style="282" customWidth="1"/>
    <col min="5130" max="5130" width="13" style="282" customWidth="1"/>
    <col min="5131" max="5132" width="10.85546875" style="282" customWidth="1"/>
    <col min="5133" max="5133" width="9.28515625" style="282" customWidth="1"/>
    <col min="5134" max="5134" width="10.7109375" style="282" customWidth="1"/>
    <col min="5135" max="5135" width="15.7109375" style="282" customWidth="1"/>
    <col min="5136" max="5136" width="14.5703125" style="282" bestFit="1" customWidth="1"/>
    <col min="5137" max="5137" width="24.42578125" style="282" customWidth="1"/>
    <col min="5138" max="5138" width="10.85546875" style="282" customWidth="1"/>
    <col min="5139" max="5139" width="5.42578125" style="282" customWidth="1"/>
    <col min="5140" max="5140" width="11.42578125" style="282" customWidth="1"/>
    <col min="5141" max="5375" width="11.42578125" style="282"/>
    <col min="5376" max="5376" width="4.42578125" style="282" customWidth="1"/>
    <col min="5377" max="5377" width="5" style="282" customWidth="1"/>
    <col min="5378" max="5378" width="24" style="282" customWidth="1"/>
    <col min="5379" max="5379" width="14.42578125" style="282" customWidth="1"/>
    <col min="5380" max="5380" width="23.85546875" style="282" customWidth="1"/>
    <col min="5381" max="5382" width="10.7109375" style="282" customWidth="1"/>
    <col min="5383" max="5384" width="14.7109375" style="282" customWidth="1"/>
    <col min="5385" max="5385" width="14.5703125" style="282" customWidth="1"/>
    <col min="5386" max="5386" width="13" style="282" customWidth="1"/>
    <col min="5387" max="5388" width="10.85546875" style="282" customWidth="1"/>
    <col min="5389" max="5389" width="9.28515625" style="282" customWidth="1"/>
    <col min="5390" max="5390" width="10.7109375" style="282" customWidth="1"/>
    <col min="5391" max="5391" width="15.7109375" style="282" customWidth="1"/>
    <col min="5392" max="5392" width="14.5703125" style="282" bestFit="1" customWidth="1"/>
    <col min="5393" max="5393" width="24.42578125" style="282" customWidth="1"/>
    <col min="5394" max="5394" width="10.85546875" style="282" customWidth="1"/>
    <col min="5395" max="5395" width="5.42578125" style="282" customWidth="1"/>
    <col min="5396" max="5396" width="11.42578125" style="282" customWidth="1"/>
    <col min="5397" max="5631" width="11.42578125" style="282"/>
    <col min="5632" max="5632" width="4.42578125" style="282" customWidth="1"/>
    <col min="5633" max="5633" width="5" style="282" customWidth="1"/>
    <col min="5634" max="5634" width="24" style="282" customWidth="1"/>
    <col min="5635" max="5635" width="14.42578125" style="282" customWidth="1"/>
    <col min="5636" max="5636" width="23.85546875" style="282" customWidth="1"/>
    <col min="5637" max="5638" width="10.7109375" style="282" customWidth="1"/>
    <col min="5639" max="5640" width="14.7109375" style="282" customWidth="1"/>
    <col min="5641" max="5641" width="14.5703125" style="282" customWidth="1"/>
    <col min="5642" max="5642" width="13" style="282" customWidth="1"/>
    <col min="5643" max="5644" width="10.85546875" style="282" customWidth="1"/>
    <col min="5645" max="5645" width="9.28515625" style="282" customWidth="1"/>
    <col min="5646" max="5646" width="10.7109375" style="282" customWidth="1"/>
    <col min="5647" max="5647" width="15.7109375" style="282" customWidth="1"/>
    <col min="5648" max="5648" width="14.5703125" style="282" bestFit="1" customWidth="1"/>
    <col min="5649" max="5649" width="24.42578125" style="282" customWidth="1"/>
    <col min="5650" max="5650" width="10.85546875" style="282" customWidth="1"/>
    <col min="5651" max="5651" width="5.42578125" style="282" customWidth="1"/>
    <col min="5652" max="5652" width="11.42578125" style="282" customWidth="1"/>
    <col min="5653" max="5887" width="11.42578125" style="282"/>
    <col min="5888" max="5888" width="4.42578125" style="282" customWidth="1"/>
    <col min="5889" max="5889" width="5" style="282" customWidth="1"/>
    <col min="5890" max="5890" width="24" style="282" customWidth="1"/>
    <col min="5891" max="5891" width="14.42578125" style="282" customWidth="1"/>
    <col min="5892" max="5892" width="23.85546875" style="282" customWidth="1"/>
    <col min="5893" max="5894" width="10.7109375" style="282" customWidth="1"/>
    <col min="5895" max="5896" width="14.7109375" style="282" customWidth="1"/>
    <col min="5897" max="5897" width="14.5703125" style="282" customWidth="1"/>
    <col min="5898" max="5898" width="13" style="282" customWidth="1"/>
    <col min="5899" max="5900" width="10.85546875" style="282" customWidth="1"/>
    <col min="5901" max="5901" width="9.28515625" style="282" customWidth="1"/>
    <col min="5902" max="5902" width="10.7109375" style="282" customWidth="1"/>
    <col min="5903" max="5903" width="15.7109375" style="282" customWidth="1"/>
    <col min="5904" max="5904" width="14.5703125" style="282" bestFit="1" customWidth="1"/>
    <col min="5905" max="5905" width="24.42578125" style="282" customWidth="1"/>
    <col min="5906" max="5906" width="10.85546875" style="282" customWidth="1"/>
    <col min="5907" max="5907" width="5.42578125" style="282" customWidth="1"/>
    <col min="5908" max="5908" width="11.42578125" style="282" customWidth="1"/>
    <col min="5909" max="6143" width="11.42578125" style="282"/>
    <col min="6144" max="6144" width="4.42578125" style="282" customWidth="1"/>
    <col min="6145" max="6145" width="5" style="282" customWidth="1"/>
    <col min="6146" max="6146" width="24" style="282" customWidth="1"/>
    <col min="6147" max="6147" width="14.42578125" style="282" customWidth="1"/>
    <col min="6148" max="6148" width="23.85546875" style="282" customWidth="1"/>
    <col min="6149" max="6150" width="10.7109375" style="282" customWidth="1"/>
    <col min="6151" max="6152" width="14.7109375" style="282" customWidth="1"/>
    <col min="6153" max="6153" width="14.5703125" style="282" customWidth="1"/>
    <col min="6154" max="6154" width="13" style="282" customWidth="1"/>
    <col min="6155" max="6156" width="10.85546875" style="282" customWidth="1"/>
    <col min="6157" max="6157" width="9.28515625" style="282" customWidth="1"/>
    <col min="6158" max="6158" width="10.7109375" style="282" customWidth="1"/>
    <col min="6159" max="6159" width="15.7109375" style="282" customWidth="1"/>
    <col min="6160" max="6160" width="14.5703125" style="282" bestFit="1" customWidth="1"/>
    <col min="6161" max="6161" width="24.42578125" style="282" customWidth="1"/>
    <col min="6162" max="6162" width="10.85546875" style="282" customWidth="1"/>
    <col min="6163" max="6163" width="5.42578125" style="282" customWidth="1"/>
    <col min="6164" max="6164" width="11.42578125" style="282" customWidth="1"/>
    <col min="6165" max="6399" width="11.42578125" style="282"/>
    <col min="6400" max="6400" width="4.42578125" style="282" customWidth="1"/>
    <col min="6401" max="6401" width="5" style="282" customWidth="1"/>
    <col min="6402" max="6402" width="24" style="282" customWidth="1"/>
    <col min="6403" max="6403" width="14.42578125" style="282" customWidth="1"/>
    <col min="6404" max="6404" width="23.85546875" style="282" customWidth="1"/>
    <col min="6405" max="6406" width="10.7109375" style="282" customWidth="1"/>
    <col min="6407" max="6408" width="14.7109375" style="282" customWidth="1"/>
    <col min="6409" max="6409" width="14.5703125" style="282" customWidth="1"/>
    <col min="6410" max="6410" width="13" style="282" customWidth="1"/>
    <col min="6411" max="6412" width="10.85546875" style="282" customWidth="1"/>
    <col min="6413" max="6413" width="9.28515625" style="282" customWidth="1"/>
    <col min="6414" max="6414" width="10.7109375" style="282" customWidth="1"/>
    <col min="6415" max="6415" width="15.7109375" style="282" customWidth="1"/>
    <col min="6416" max="6416" width="14.5703125" style="282" bestFit="1" customWidth="1"/>
    <col min="6417" max="6417" width="24.42578125" style="282" customWidth="1"/>
    <col min="6418" max="6418" width="10.85546875" style="282" customWidth="1"/>
    <col min="6419" max="6419" width="5.42578125" style="282" customWidth="1"/>
    <col min="6420" max="6420" width="11.42578125" style="282" customWidth="1"/>
    <col min="6421" max="6655" width="11.42578125" style="282"/>
    <col min="6656" max="6656" width="4.42578125" style="282" customWidth="1"/>
    <col min="6657" max="6657" width="5" style="282" customWidth="1"/>
    <col min="6658" max="6658" width="24" style="282" customWidth="1"/>
    <col min="6659" max="6659" width="14.42578125" style="282" customWidth="1"/>
    <col min="6660" max="6660" width="23.85546875" style="282" customWidth="1"/>
    <col min="6661" max="6662" width="10.7109375" style="282" customWidth="1"/>
    <col min="6663" max="6664" width="14.7109375" style="282" customWidth="1"/>
    <col min="6665" max="6665" width="14.5703125" style="282" customWidth="1"/>
    <col min="6666" max="6666" width="13" style="282" customWidth="1"/>
    <col min="6667" max="6668" width="10.85546875" style="282" customWidth="1"/>
    <col min="6669" max="6669" width="9.28515625" style="282" customWidth="1"/>
    <col min="6670" max="6670" width="10.7109375" style="282" customWidth="1"/>
    <col min="6671" max="6671" width="15.7109375" style="282" customWidth="1"/>
    <col min="6672" max="6672" width="14.5703125" style="282" bestFit="1" customWidth="1"/>
    <col min="6673" max="6673" width="24.42578125" style="282" customWidth="1"/>
    <col min="6674" max="6674" width="10.85546875" style="282" customWidth="1"/>
    <col min="6675" max="6675" width="5.42578125" style="282" customWidth="1"/>
    <col min="6676" max="6676" width="11.42578125" style="282" customWidth="1"/>
    <col min="6677" max="6911" width="11.42578125" style="282"/>
    <col min="6912" max="6912" width="4.42578125" style="282" customWidth="1"/>
    <col min="6913" max="6913" width="5" style="282" customWidth="1"/>
    <col min="6914" max="6914" width="24" style="282" customWidth="1"/>
    <col min="6915" max="6915" width="14.42578125" style="282" customWidth="1"/>
    <col min="6916" max="6916" width="23.85546875" style="282" customWidth="1"/>
    <col min="6917" max="6918" width="10.7109375" style="282" customWidth="1"/>
    <col min="6919" max="6920" width="14.7109375" style="282" customWidth="1"/>
    <col min="6921" max="6921" width="14.5703125" style="282" customWidth="1"/>
    <col min="6922" max="6922" width="13" style="282" customWidth="1"/>
    <col min="6923" max="6924" width="10.85546875" style="282" customWidth="1"/>
    <col min="6925" max="6925" width="9.28515625" style="282" customWidth="1"/>
    <col min="6926" max="6926" width="10.7109375" style="282" customWidth="1"/>
    <col min="6927" max="6927" width="15.7109375" style="282" customWidth="1"/>
    <col min="6928" max="6928" width="14.5703125" style="282" bestFit="1" customWidth="1"/>
    <col min="6929" max="6929" width="24.42578125" style="282" customWidth="1"/>
    <col min="6930" max="6930" width="10.85546875" style="282" customWidth="1"/>
    <col min="6931" max="6931" width="5.42578125" style="282" customWidth="1"/>
    <col min="6932" max="6932" width="11.42578125" style="282" customWidth="1"/>
    <col min="6933" max="7167" width="11.42578125" style="282"/>
    <col min="7168" max="7168" width="4.42578125" style="282" customWidth="1"/>
    <col min="7169" max="7169" width="5" style="282" customWidth="1"/>
    <col min="7170" max="7170" width="24" style="282" customWidth="1"/>
    <col min="7171" max="7171" width="14.42578125" style="282" customWidth="1"/>
    <col min="7172" max="7172" width="23.85546875" style="282" customWidth="1"/>
    <col min="7173" max="7174" width="10.7109375" style="282" customWidth="1"/>
    <col min="7175" max="7176" width="14.7109375" style="282" customWidth="1"/>
    <col min="7177" max="7177" width="14.5703125" style="282" customWidth="1"/>
    <col min="7178" max="7178" width="13" style="282" customWidth="1"/>
    <col min="7179" max="7180" width="10.85546875" style="282" customWidth="1"/>
    <col min="7181" max="7181" width="9.28515625" style="282" customWidth="1"/>
    <col min="7182" max="7182" width="10.7109375" style="282" customWidth="1"/>
    <col min="7183" max="7183" width="15.7109375" style="282" customWidth="1"/>
    <col min="7184" max="7184" width="14.5703125" style="282" bestFit="1" customWidth="1"/>
    <col min="7185" max="7185" width="24.42578125" style="282" customWidth="1"/>
    <col min="7186" max="7186" width="10.85546875" style="282" customWidth="1"/>
    <col min="7187" max="7187" width="5.42578125" style="282" customWidth="1"/>
    <col min="7188" max="7188" width="11.42578125" style="282" customWidth="1"/>
    <col min="7189" max="7423" width="11.42578125" style="282"/>
    <col min="7424" max="7424" width="4.42578125" style="282" customWidth="1"/>
    <col min="7425" max="7425" width="5" style="282" customWidth="1"/>
    <col min="7426" max="7426" width="24" style="282" customWidth="1"/>
    <col min="7427" max="7427" width="14.42578125" style="282" customWidth="1"/>
    <col min="7428" max="7428" width="23.85546875" style="282" customWidth="1"/>
    <col min="7429" max="7430" width="10.7109375" style="282" customWidth="1"/>
    <col min="7431" max="7432" width="14.7109375" style="282" customWidth="1"/>
    <col min="7433" max="7433" width="14.5703125" style="282" customWidth="1"/>
    <col min="7434" max="7434" width="13" style="282" customWidth="1"/>
    <col min="7435" max="7436" width="10.85546875" style="282" customWidth="1"/>
    <col min="7437" max="7437" width="9.28515625" style="282" customWidth="1"/>
    <col min="7438" max="7438" width="10.7109375" style="282" customWidth="1"/>
    <col min="7439" max="7439" width="15.7109375" style="282" customWidth="1"/>
    <col min="7440" max="7440" width="14.5703125" style="282" bestFit="1" customWidth="1"/>
    <col min="7441" max="7441" width="24.42578125" style="282" customWidth="1"/>
    <col min="7442" max="7442" width="10.85546875" style="282" customWidth="1"/>
    <col min="7443" max="7443" width="5.42578125" style="282" customWidth="1"/>
    <col min="7444" max="7444" width="11.42578125" style="282" customWidth="1"/>
    <col min="7445" max="7679" width="11.42578125" style="282"/>
    <col min="7680" max="7680" width="4.42578125" style="282" customWidth="1"/>
    <col min="7681" max="7681" width="5" style="282" customWidth="1"/>
    <col min="7682" max="7682" width="24" style="282" customWidth="1"/>
    <col min="7683" max="7683" width="14.42578125" style="282" customWidth="1"/>
    <col min="7684" max="7684" width="23.85546875" style="282" customWidth="1"/>
    <col min="7685" max="7686" width="10.7109375" style="282" customWidth="1"/>
    <col min="7687" max="7688" width="14.7109375" style="282" customWidth="1"/>
    <col min="7689" max="7689" width="14.5703125" style="282" customWidth="1"/>
    <col min="7690" max="7690" width="13" style="282" customWidth="1"/>
    <col min="7691" max="7692" width="10.85546875" style="282" customWidth="1"/>
    <col min="7693" max="7693" width="9.28515625" style="282" customWidth="1"/>
    <col min="7694" max="7694" width="10.7109375" style="282" customWidth="1"/>
    <col min="7695" max="7695" width="15.7109375" style="282" customWidth="1"/>
    <col min="7696" max="7696" width="14.5703125" style="282" bestFit="1" customWidth="1"/>
    <col min="7697" max="7697" width="24.42578125" style="282" customWidth="1"/>
    <col min="7698" max="7698" width="10.85546875" style="282" customWidth="1"/>
    <col min="7699" max="7699" width="5.42578125" style="282" customWidth="1"/>
    <col min="7700" max="7700" width="11.42578125" style="282" customWidth="1"/>
    <col min="7701" max="7935" width="11.42578125" style="282"/>
    <col min="7936" max="7936" width="4.42578125" style="282" customWidth="1"/>
    <col min="7937" max="7937" width="5" style="282" customWidth="1"/>
    <col min="7938" max="7938" width="24" style="282" customWidth="1"/>
    <col min="7939" max="7939" width="14.42578125" style="282" customWidth="1"/>
    <col min="7940" max="7940" width="23.85546875" style="282" customWidth="1"/>
    <col min="7941" max="7942" width="10.7109375" style="282" customWidth="1"/>
    <col min="7943" max="7944" width="14.7109375" style="282" customWidth="1"/>
    <col min="7945" max="7945" width="14.5703125" style="282" customWidth="1"/>
    <col min="7946" max="7946" width="13" style="282" customWidth="1"/>
    <col min="7947" max="7948" width="10.85546875" style="282" customWidth="1"/>
    <col min="7949" max="7949" width="9.28515625" style="282" customWidth="1"/>
    <col min="7950" max="7950" width="10.7109375" style="282" customWidth="1"/>
    <col min="7951" max="7951" width="15.7109375" style="282" customWidth="1"/>
    <col min="7952" max="7952" width="14.5703125" style="282" bestFit="1" customWidth="1"/>
    <col min="7953" max="7953" width="24.42578125" style="282" customWidth="1"/>
    <col min="7954" max="7954" width="10.85546875" style="282" customWidth="1"/>
    <col min="7955" max="7955" width="5.42578125" style="282" customWidth="1"/>
    <col min="7956" max="7956" width="11.42578125" style="282" customWidth="1"/>
    <col min="7957" max="8191" width="11.42578125" style="282"/>
    <col min="8192" max="8192" width="4.42578125" style="282" customWidth="1"/>
    <col min="8193" max="8193" width="5" style="282" customWidth="1"/>
    <col min="8194" max="8194" width="24" style="282" customWidth="1"/>
    <col min="8195" max="8195" width="14.42578125" style="282" customWidth="1"/>
    <col min="8196" max="8196" width="23.85546875" style="282" customWidth="1"/>
    <col min="8197" max="8198" width="10.7109375" style="282" customWidth="1"/>
    <col min="8199" max="8200" width="14.7109375" style="282" customWidth="1"/>
    <col min="8201" max="8201" width="14.5703125" style="282" customWidth="1"/>
    <col min="8202" max="8202" width="13" style="282" customWidth="1"/>
    <col min="8203" max="8204" width="10.85546875" style="282" customWidth="1"/>
    <col min="8205" max="8205" width="9.28515625" style="282" customWidth="1"/>
    <col min="8206" max="8206" width="10.7109375" style="282" customWidth="1"/>
    <col min="8207" max="8207" width="15.7109375" style="282" customWidth="1"/>
    <col min="8208" max="8208" width="14.5703125" style="282" bestFit="1" customWidth="1"/>
    <col min="8209" max="8209" width="24.42578125" style="282" customWidth="1"/>
    <col min="8210" max="8210" width="10.85546875" style="282" customWidth="1"/>
    <col min="8211" max="8211" width="5.42578125" style="282" customWidth="1"/>
    <col min="8212" max="8212" width="11.42578125" style="282" customWidth="1"/>
    <col min="8213" max="8447" width="11.42578125" style="282"/>
    <col min="8448" max="8448" width="4.42578125" style="282" customWidth="1"/>
    <col min="8449" max="8449" width="5" style="282" customWidth="1"/>
    <col min="8450" max="8450" width="24" style="282" customWidth="1"/>
    <col min="8451" max="8451" width="14.42578125" style="282" customWidth="1"/>
    <col min="8452" max="8452" width="23.85546875" style="282" customWidth="1"/>
    <col min="8453" max="8454" width="10.7109375" style="282" customWidth="1"/>
    <col min="8455" max="8456" width="14.7109375" style="282" customWidth="1"/>
    <col min="8457" max="8457" width="14.5703125" style="282" customWidth="1"/>
    <col min="8458" max="8458" width="13" style="282" customWidth="1"/>
    <col min="8459" max="8460" width="10.85546875" style="282" customWidth="1"/>
    <col min="8461" max="8461" width="9.28515625" style="282" customWidth="1"/>
    <col min="8462" max="8462" width="10.7109375" style="282" customWidth="1"/>
    <col min="8463" max="8463" width="15.7109375" style="282" customWidth="1"/>
    <col min="8464" max="8464" width="14.5703125" style="282" bestFit="1" customWidth="1"/>
    <col min="8465" max="8465" width="24.42578125" style="282" customWidth="1"/>
    <col min="8466" max="8466" width="10.85546875" style="282" customWidth="1"/>
    <col min="8467" max="8467" width="5.42578125" style="282" customWidth="1"/>
    <col min="8468" max="8468" width="11.42578125" style="282" customWidth="1"/>
    <col min="8469" max="8703" width="11.42578125" style="282"/>
    <col min="8704" max="8704" width="4.42578125" style="282" customWidth="1"/>
    <col min="8705" max="8705" width="5" style="282" customWidth="1"/>
    <col min="8706" max="8706" width="24" style="282" customWidth="1"/>
    <col min="8707" max="8707" width="14.42578125" style="282" customWidth="1"/>
    <col min="8708" max="8708" width="23.85546875" style="282" customWidth="1"/>
    <col min="8709" max="8710" width="10.7109375" style="282" customWidth="1"/>
    <col min="8711" max="8712" width="14.7109375" style="282" customWidth="1"/>
    <col min="8713" max="8713" width="14.5703125" style="282" customWidth="1"/>
    <col min="8714" max="8714" width="13" style="282" customWidth="1"/>
    <col min="8715" max="8716" width="10.85546875" style="282" customWidth="1"/>
    <col min="8717" max="8717" width="9.28515625" style="282" customWidth="1"/>
    <col min="8718" max="8718" width="10.7109375" style="282" customWidth="1"/>
    <col min="8719" max="8719" width="15.7109375" style="282" customWidth="1"/>
    <col min="8720" max="8720" width="14.5703125" style="282" bestFit="1" customWidth="1"/>
    <col min="8721" max="8721" width="24.42578125" style="282" customWidth="1"/>
    <col min="8722" max="8722" width="10.85546875" style="282" customWidth="1"/>
    <col min="8723" max="8723" width="5.42578125" style="282" customWidth="1"/>
    <col min="8724" max="8724" width="11.42578125" style="282" customWidth="1"/>
    <col min="8725" max="8959" width="11.42578125" style="282"/>
    <col min="8960" max="8960" width="4.42578125" style="282" customWidth="1"/>
    <col min="8961" max="8961" width="5" style="282" customWidth="1"/>
    <col min="8962" max="8962" width="24" style="282" customWidth="1"/>
    <col min="8963" max="8963" width="14.42578125" style="282" customWidth="1"/>
    <col min="8964" max="8964" width="23.85546875" style="282" customWidth="1"/>
    <col min="8965" max="8966" width="10.7109375" style="282" customWidth="1"/>
    <col min="8967" max="8968" width="14.7109375" style="282" customWidth="1"/>
    <col min="8969" max="8969" width="14.5703125" style="282" customWidth="1"/>
    <col min="8970" max="8970" width="13" style="282" customWidth="1"/>
    <col min="8971" max="8972" width="10.85546875" style="282" customWidth="1"/>
    <col min="8973" max="8973" width="9.28515625" style="282" customWidth="1"/>
    <col min="8974" max="8974" width="10.7109375" style="282" customWidth="1"/>
    <col min="8975" max="8975" width="15.7109375" style="282" customWidth="1"/>
    <col min="8976" max="8976" width="14.5703125" style="282" bestFit="1" customWidth="1"/>
    <col min="8977" max="8977" width="24.42578125" style="282" customWidth="1"/>
    <col min="8978" max="8978" width="10.85546875" style="282" customWidth="1"/>
    <col min="8979" max="8979" width="5.42578125" style="282" customWidth="1"/>
    <col min="8980" max="8980" width="11.42578125" style="282" customWidth="1"/>
    <col min="8981" max="9215" width="11.42578125" style="282"/>
    <col min="9216" max="9216" width="4.42578125" style="282" customWidth="1"/>
    <col min="9217" max="9217" width="5" style="282" customWidth="1"/>
    <col min="9218" max="9218" width="24" style="282" customWidth="1"/>
    <col min="9219" max="9219" width="14.42578125" style="282" customWidth="1"/>
    <col min="9220" max="9220" width="23.85546875" style="282" customWidth="1"/>
    <col min="9221" max="9222" width="10.7109375" style="282" customWidth="1"/>
    <col min="9223" max="9224" width="14.7109375" style="282" customWidth="1"/>
    <col min="9225" max="9225" width="14.5703125" style="282" customWidth="1"/>
    <col min="9226" max="9226" width="13" style="282" customWidth="1"/>
    <col min="9227" max="9228" width="10.85546875" style="282" customWidth="1"/>
    <col min="9229" max="9229" width="9.28515625" style="282" customWidth="1"/>
    <col min="9230" max="9230" width="10.7109375" style="282" customWidth="1"/>
    <col min="9231" max="9231" width="15.7109375" style="282" customWidth="1"/>
    <col min="9232" max="9232" width="14.5703125" style="282" bestFit="1" customWidth="1"/>
    <col min="9233" max="9233" width="24.42578125" style="282" customWidth="1"/>
    <col min="9234" max="9234" width="10.85546875" style="282" customWidth="1"/>
    <col min="9235" max="9235" width="5.42578125" style="282" customWidth="1"/>
    <col min="9236" max="9236" width="11.42578125" style="282" customWidth="1"/>
    <col min="9237" max="9471" width="11.42578125" style="282"/>
    <col min="9472" max="9472" width="4.42578125" style="282" customWidth="1"/>
    <col min="9473" max="9473" width="5" style="282" customWidth="1"/>
    <col min="9474" max="9474" width="24" style="282" customWidth="1"/>
    <col min="9475" max="9475" width="14.42578125" style="282" customWidth="1"/>
    <col min="9476" max="9476" width="23.85546875" style="282" customWidth="1"/>
    <col min="9477" max="9478" width="10.7109375" style="282" customWidth="1"/>
    <col min="9479" max="9480" width="14.7109375" style="282" customWidth="1"/>
    <col min="9481" max="9481" width="14.5703125" style="282" customWidth="1"/>
    <col min="9482" max="9482" width="13" style="282" customWidth="1"/>
    <col min="9483" max="9484" width="10.85546875" style="282" customWidth="1"/>
    <col min="9485" max="9485" width="9.28515625" style="282" customWidth="1"/>
    <col min="9486" max="9486" width="10.7109375" style="282" customWidth="1"/>
    <col min="9487" max="9487" width="15.7109375" style="282" customWidth="1"/>
    <col min="9488" max="9488" width="14.5703125" style="282" bestFit="1" customWidth="1"/>
    <col min="9489" max="9489" width="24.42578125" style="282" customWidth="1"/>
    <col min="9490" max="9490" width="10.85546875" style="282" customWidth="1"/>
    <col min="9491" max="9491" width="5.42578125" style="282" customWidth="1"/>
    <col min="9492" max="9492" width="11.42578125" style="282" customWidth="1"/>
    <col min="9493" max="9727" width="11.42578125" style="282"/>
    <col min="9728" max="9728" width="4.42578125" style="282" customWidth="1"/>
    <col min="9729" max="9729" width="5" style="282" customWidth="1"/>
    <col min="9730" max="9730" width="24" style="282" customWidth="1"/>
    <col min="9731" max="9731" width="14.42578125" style="282" customWidth="1"/>
    <col min="9732" max="9732" width="23.85546875" style="282" customWidth="1"/>
    <col min="9733" max="9734" width="10.7109375" style="282" customWidth="1"/>
    <col min="9735" max="9736" width="14.7109375" style="282" customWidth="1"/>
    <col min="9737" max="9737" width="14.5703125" style="282" customWidth="1"/>
    <col min="9738" max="9738" width="13" style="282" customWidth="1"/>
    <col min="9739" max="9740" width="10.85546875" style="282" customWidth="1"/>
    <col min="9741" max="9741" width="9.28515625" style="282" customWidth="1"/>
    <col min="9742" max="9742" width="10.7109375" style="282" customWidth="1"/>
    <col min="9743" max="9743" width="15.7109375" style="282" customWidth="1"/>
    <col min="9744" max="9744" width="14.5703125" style="282" bestFit="1" customWidth="1"/>
    <col min="9745" max="9745" width="24.42578125" style="282" customWidth="1"/>
    <col min="9746" max="9746" width="10.85546875" style="282" customWidth="1"/>
    <col min="9747" max="9747" width="5.42578125" style="282" customWidth="1"/>
    <col min="9748" max="9748" width="11.42578125" style="282" customWidth="1"/>
    <col min="9749" max="9983" width="11.42578125" style="282"/>
    <col min="9984" max="9984" width="4.42578125" style="282" customWidth="1"/>
    <col min="9985" max="9985" width="5" style="282" customWidth="1"/>
    <col min="9986" max="9986" width="24" style="282" customWidth="1"/>
    <col min="9987" max="9987" width="14.42578125" style="282" customWidth="1"/>
    <col min="9988" max="9988" width="23.85546875" style="282" customWidth="1"/>
    <col min="9989" max="9990" width="10.7109375" style="282" customWidth="1"/>
    <col min="9991" max="9992" width="14.7109375" style="282" customWidth="1"/>
    <col min="9993" max="9993" width="14.5703125" style="282" customWidth="1"/>
    <col min="9994" max="9994" width="13" style="282" customWidth="1"/>
    <col min="9995" max="9996" width="10.85546875" style="282" customWidth="1"/>
    <col min="9997" max="9997" width="9.28515625" style="282" customWidth="1"/>
    <col min="9998" max="9998" width="10.7109375" style="282" customWidth="1"/>
    <col min="9999" max="9999" width="15.7109375" style="282" customWidth="1"/>
    <col min="10000" max="10000" width="14.5703125" style="282" bestFit="1" customWidth="1"/>
    <col min="10001" max="10001" width="24.42578125" style="282" customWidth="1"/>
    <col min="10002" max="10002" width="10.85546875" style="282" customWidth="1"/>
    <col min="10003" max="10003" width="5.42578125" style="282" customWidth="1"/>
    <col min="10004" max="10004" width="11.42578125" style="282" customWidth="1"/>
    <col min="10005" max="10239" width="11.42578125" style="282"/>
    <col min="10240" max="10240" width="4.42578125" style="282" customWidth="1"/>
    <col min="10241" max="10241" width="5" style="282" customWidth="1"/>
    <col min="10242" max="10242" width="24" style="282" customWidth="1"/>
    <col min="10243" max="10243" width="14.42578125" style="282" customWidth="1"/>
    <col min="10244" max="10244" width="23.85546875" style="282" customWidth="1"/>
    <col min="10245" max="10246" width="10.7109375" style="282" customWidth="1"/>
    <col min="10247" max="10248" width="14.7109375" style="282" customWidth="1"/>
    <col min="10249" max="10249" width="14.5703125" style="282" customWidth="1"/>
    <col min="10250" max="10250" width="13" style="282" customWidth="1"/>
    <col min="10251" max="10252" width="10.85546875" style="282" customWidth="1"/>
    <col min="10253" max="10253" width="9.28515625" style="282" customWidth="1"/>
    <col min="10254" max="10254" width="10.7109375" style="282" customWidth="1"/>
    <col min="10255" max="10255" width="15.7109375" style="282" customWidth="1"/>
    <col min="10256" max="10256" width="14.5703125" style="282" bestFit="1" customWidth="1"/>
    <col min="10257" max="10257" width="24.42578125" style="282" customWidth="1"/>
    <col min="10258" max="10258" width="10.85546875" style="282" customWidth="1"/>
    <col min="10259" max="10259" width="5.42578125" style="282" customWidth="1"/>
    <col min="10260" max="10260" width="11.42578125" style="282" customWidth="1"/>
    <col min="10261" max="10495" width="11.42578125" style="282"/>
    <col min="10496" max="10496" width="4.42578125" style="282" customWidth="1"/>
    <col min="10497" max="10497" width="5" style="282" customWidth="1"/>
    <col min="10498" max="10498" width="24" style="282" customWidth="1"/>
    <col min="10499" max="10499" width="14.42578125" style="282" customWidth="1"/>
    <col min="10500" max="10500" width="23.85546875" style="282" customWidth="1"/>
    <col min="10501" max="10502" width="10.7109375" style="282" customWidth="1"/>
    <col min="10503" max="10504" width="14.7109375" style="282" customWidth="1"/>
    <col min="10505" max="10505" width="14.5703125" style="282" customWidth="1"/>
    <col min="10506" max="10506" width="13" style="282" customWidth="1"/>
    <col min="10507" max="10508" width="10.85546875" style="282" customWidth="1"/>
    <col min="10509" max="10509" width="9.28515625" style="282" customWidth="1"/>
    <col min="10510" max="10510" width="10.7109375" style="282" customWidth="1"/>
    <col min="10511" max="10511" width="15.7109375" style="282" customWidth="1"/>
    <col min="10512" max="10512" width="14.5703125" style="282" bestFit="1" customWidth="1"/>
    <col min="10513" max="10513" width="24.42578125" style="282" customWidth="1"/>
    <col min="10514" max="10514" width="10.85546875" style="282" customWidth="1"/>
    <col min="10515" max="10515" width="5.42578125" style="282" customWidth="1"/>
    <col min="10516" max="10516" width="11.42578125" style="282" customWidth="1"/>
    <col min="10517" max="10751" width="11.42578125" style="282"/>
    <col min="10752" max="10752" width="4.42578125" style="282" customWidth="1"/>
    <col min="10753" max="10753" width="5" style="282" customWidth="1"/>
    <col min="10754" max="10754" width="24" style="282" customWidth="1"/>
    <col min="10755" max="10755" width="14.42578125" style="282" customWidth="1"/>
    <col min="10756" max="10756" width="23.85546875" style="282" customWidth="1"/>
    <col min="10757" max="10758" width="10.7109375" style="282" customWidth="1"/>
    <col min="10759" max="10760" width="14.7109375" style="282" customWidth="1"/>
    <col min="10761" max="10761" width="14.5703125" style="282" customWidth="1"/>
    <col min="10762" max="10762" width="13" style="282" customWidth="1"/>
    <col min="10763" max="10764" width="10.85546875" style="282" customWidth="1"/>
    <col min="10765" max="10765" width="9.28515625" style="282" customWidth="1"/>
    <col min="10766" max="10766" width="10.7109375" style="282" customWidth="1"/>
    <col min="10767" max="10767" width="15.7109375" style="282" customWidth="1"/>
    <col min="10768" max="10768" width="14.5703125" style="282" bestFit="1" customWidth="1"/>
    <col min="10769" max="10769" width="24.42578125" style="282" customWidth="1"/>
    <col min="10770" max="10770" width="10.85546875" style="282" customWidth="1"/>
    <col min="10771" max="10771" width="5.42578125" style="282" customWidth="1"/>
    <col min="10772" max="10772" width="11.42578125" style="282" customWidth="1"/>
    <col min="10773" max="11007" width="11.42578125" style="282"/>
    <col min="11008" max="11008" width="4.42578125" style="282" customWidth="1"/>
    <col min="11009" max="11009" width="5" style="282" customWidth="1"/>
    <col min="11010" max="11010" width="24" style="282" customWidth="1"/>
    <col min="11011" max="11011" width="14.42578125" style="282" customWidth="1"/>
    <col min="11012" max="11012" width="23.85546875" style="282" customWidth="1"/>
    <col min="11013" max="11014" width="10.7109375" style="282" customWidth="1"/>
    <col min="11015" max="11016" width="14.7109375" style="282" customWidth="1"/>
    <col min="11017" max="11017" width="14.5703125" style="282" customWidth="1"/>
    <col min="11018" max="11018" width="13" style="282" customWidth="1"/>
    <col min="11019" max="11020" width="10.85546875" style="282" customWidth="1"/>
    <col min="11021" max="11021" width="9.28515625" style="282" customWidth="1"/>
    <col min="11022" max="11022" width="10.7109375" style="282" customWidth="1"/>
    <col min="11023" max="11023" width="15.7109375" style="282" customWidth="1"/>
    <col min="11024" max="11024" width="14.5703125" style="282" bestFit="1" customWidth="1"/>
    <col min="11025" max="11025" width="24.42578125" style="282" customWidth="1"/>
    <col min="11026" max="11026" width="10.85546875" style="282" customWidth="1"/>
    <col min="11027" max="11027" width="5.42578125" style="282" customWidth="1"/>
    <col min="11028" max="11028" width="11.42578125" style="282" customWidth="1"/>
    <col min="11029" max="11263" width="11.42578125" style="282"/>
    <col min="11264" max="11264" width="4.42578125" style="282" customWidth="1"/>
    <col min="11265" max="11265" width="5" style="282" customWidth="1"/>
    <col min="11266" max="11266" width="24" style="282" customWidth="1"/>
    <col min="11267" max="11267" width="14.42578125" style="282" customWidth="1"/>
    <col min="11268" max="11268" width="23.85546875" style="282" customWidth="1"/>
    <col min="11269" max="11270" width="10.7109375" style="282" customWidth="1"/>
    <col min="11271" max="11272" width="14.7109375" style="282" customWidth="1"/>
    <col min="11273" max="11273" width="14.5703125" style="282" customWidth="1"/>
    <col min="11274" max="11274" width="13" style="282" customWidth="1"/>
    <col min="11275" max="11276" width="10.85546875" style="282" customWidth="1"/>
    <col min="11277" max="11277" width="9.28515625" style="282" customWidth="1"/>
    <col min="11278" max="11278" width="10.7109375" style="282" customWidth="1"/>
    <col min="11279" max="11279" width="15.7109375" style="282" customWidth="1"/>
    <col min="11280" max="11280" width="14.5703125" style="282" bestFit="1" customWidth="1"/>
    <col min="11281" max="11281" width="24.42578125" style="282" customWidth="1"/>
    <col min="11282" max="11282" width="10.85546875" style="282" customWidth="1"/>
    <col min="11283" max="11283" width="5.42578125" style="282" customWidth="1"/>
    <col min="11284" max="11284" width="11.42578125" style="282" customWidth="1"/>
    <col min="11285" max="11519" width="11.42578125" style="282"/>
    <col min="11520" max="11520" width="4.42578125" style="282" customWidth="1"/>
    <col min="11521" max="11521" width="5" style="282" customWidth="1"/>
    <col min="11522" max="11522" width="24" style="282" customWidth="1"/>
    <col min="11523" max="11523" width="14.42578125" style="282" customWidth="1"/>
    <col min="11524" max="11524" width="23.85546875" style="282" customWidth="1"/>
    <col min="11525" max="11526" width="10.7109375" style="282" customWidth="1"/>
    <col min="11527" max="11528" width="14.7109375" style="282" customWidth="1"/>
    <col min="11529" max="11529" width="14.5703125" style="282" customWidth="1"/>
    <col min="11530" max="11530" width="13" style="282" customWidth="1"/>
    <col min="11531" max="11532" width="10.85546875" style="282" customWidth="1"/>
    <col min="11533" max="11533" width="9.28515625" style="282" customWidth="1"/>
    <col min="11534" max="11534" width="10.7109375" style="282" customWidth="1"/>
    <col min="11535" max="11535" width="15.7109375" style="282" customWidth="1"/>
    <col min="11536" max="11536" width="14.5703125" style="282" bestFit="1" customWidth="1"/>
    <col min="11537" max="11537" width="24.42578125" style="282" customWidth="1"/>
    <col min="11538" max="11538" width="10.85546875" style="282" customWidth="1"/>
    <col min="11539" max="11539" width="5.42578125" style="282" customWidth="1"/>
    <col min="11540" max="11540" width="11.42578125" style="282" customWidth="1"/>
    <col min="11541" max="11775" width="11.42578125" style="282"/>
    <col min="11776" max="11776" width="4.42578125" style="282" customWidth="1"/>
    <col min="11777" max="11777" width="5" style="282" customWidth="1"/>
    <col min="11778" max="11778" width="24" style="282" customWidth="1"/>
    <col min="11779" max="11779" width="14.42578125" style="282" customWidth="1"/>
    <col min="11780" max="11780" width="23.85546875" style="282" customWidth="1"/>
    <col min="11781" max="11782" width="10.7109375" style="282" customWidth="1"/>
    <col min="11783" max="11784" width="14.7109375" style="282" customWidth="1"/>
    <col min="11785" max="11785" width="14.5703125" style="282" customWidth="1"/>
    <col min="11786" max="11786" width="13" style="282" customWidth="1"/>
    <col min="11787" max="11788" width="10.85546875" style="282" customWidth="1"/>
    <col min="11789" max="11789" width="9.28515625" style="282" customWidth="1"/>
    <col min="11790" max="11790" width="10.7109375" style="282" customWidth="1"/>
    <col min="11791" max="11791" width="15.7109375" style="282" customWidth="1"/>
    <col min="11792" max="11792" width="14.5703125" style="282" bestFit="1" customWidth="1"/>
    <col min="11793" max="11793" width="24.42578125" style="282" customWidth="1"/>
    <col min="11794" max="11794" width="10.85546875" style="282" customWidth="1"/>
    <col min="11795" max="11795" width="5.42578125" style="282" customWidth="1"/>
    <col min="11796" max="11796" width="11.42578125" style="282" customWidth="1"/>
    <col min="11797" max="12031" width="11.42578125" style="282"/>
    <col min="12032" max="12032" width="4.42578125" style="282" customWidth="1"/>
    <col min="12033" max="12033" width="5" style="282" customWidth="1"/>
    <col min="12034" max="12034" width="24" style="282" customWidth="1"/>
    <col min="12035" max="12035" width="14.42578125" style="282" customWidth="1"/>
    <col min="12036" max="12036" width="23.85546875" style="282" customWidth="1"/>
    <col min="12037" max="12038" width="10.7109375" style="282" customWidth="1"/>
    <col min="12039" max="12040" width="14.7109375" style="282" customWidth="1"/>
    <col min="12041" max="12041" width="14.5703125" style="282" customWidth="1"/>
    <col min="12042" max="12042" width="13" style="282" customWidth="1"/>
    <col min="12043" max="12044" width="10.85546875" style="282" customWidth="1"/>
    <col min="12045" max="12045" width="9.28515625" style="282" customWidth="1"/>
    <col min="12046" max="12046" width="10.7109375" style="282" customWidth="1"/>
    <col min="12047" max="12047" width="15.7109375" style="282" customWidth="1"/>
    <col min="12048" max="12048" width="14.5703125" style="282" bestFit="1" customWidth="1"/>
    <col min="12049" max="12049" width="24.42578125" style="282" customWidth="1"/>
    <col min="12050" max="12050" width="10.85546875" style="282" customWidth="1"/>
    <col min="12051" max="12051" width="5.42578125" style="282" customWidth="1"/>
    <col min="12052" max="12052" width="11.42578125" style="282" customWidth="1"/>
    <col min="12053" max="12287" width="11.42578125" style="282"/>
    <col min="12288" max="12288" width="4.42578125" style="282" customWidth="1"/>
    <col min="12289" max="12289" width="5" style="282" customWidth="1"/>
    <col min="12290" max="12290" width="24" style="282" customWidth="1"/>
    <col min="12291" max="12291" width="14.42578125" style="282" customWidth="1"/>
    <col min="12292" max="12292" width="23.85546875" style="282" customWidth="1"/>
    <col min="12293" max="12294" width="10.7109375" style="282" customWidth="1"/>
    <col min="12295" max="12296" width="14.7109375" style="282" customWidth="1"/>
    <col min="12297" max="12297" width="14.5703125" style="282" customWidth="1"/>
    <col min="12298" max="12298" width="13" style="282" customWidth="1"/>
    <col min="12299" max="12300" width="10.85546875" style="282" customWidth="1"/>
    <col min="12301" max="12301" width="9.28515625" style="282" customWidth="1"/>
    <col min="12302" max="12302" width="10.7109375" style="282" customWidth="1"/>
    <col min="12303" max="12303" width="15.7109375" style="282" customWidth="1"/>
    <col min="12304" max="12304" width="14.5703125" style="282" bestFit="1" customWidth="1"/>
    <col min="12305" max="12305" width="24.42578125" style="282" customWidth="1"/>
    <col min="12306" max="12306" width="10.85546875" style="282" customWidth="1"/>
    <col min="12307" max="12307" width="5.42578125" style="282" customWidth="1"/>
    <col min="12308" max="12308" width="11.42578125" style="282" customWidth="1"/>
    <col min="12309" max="12543" width="11.42578125" style="282"/>
    <col min="12544" max="12544" width="4.42578125" style="282" customWidth="1"/>
    <col min="12545" max="12545" width="5" style="282" customWidth="1"/>
    <col min="12546" max="12546" width="24" style="282" customWidth="1"/>
    <col min="12547" max="12547" width="14.42578125" style="282" customWidth="1"/>
    <col min="12548" max="12548" width="23.85546875" style="282" customWidth="1"/>
    <col min="12549" max="12550" width="10.7109375" style="282" customWidth="1"/>
    <col min="12551" max="12552" width="14.7109375" style="282" customWidth="1"/>
    <col min="12553" max="12553" width="14.5703125" style="282" customWidth="1"/>
    <col min="12554" max="12554" width="13" style="282" customWidth="1"/>
    <col min="12555" max="12556" width="10.85546875" style="282" customWidth="1"/>
    <col min="12557" max="12557" width="9.28515625" style="282" customWidth="1"/>
    <col min="12558" max="12558" width="10.7109375" style="282" customWidth="1"/>
    <col min="12559" max="12559" width="15.7109375" style="282" customWidth="1"/>
    <col min="12560" max="12560" width="14.5703125" style="282" bestFit="1" customWidth="1"/>
    <col min="12561" max="12561" width="24.42578125" style="282" customWidth="1"/>
    <col min="12562" max="12562" width="10.85546875" style="282" customWidth="1"/>
    <col min="12563" max="12563" width="5.42578125" style="282" customWidth="1"/>
    <col min="12564" max="12564" width="11.42578125" style="282" customWidth="1"/>
    <col min="12565" max="12799" width="11.42578125" style="282"/>
    <col min="12800" max="12800" width="4.42578125" style="282" customWidth="1"/>
    <col min="12801" max="12801" width="5" style="282" customWidth="1"/>
    <col min="12802" max="12802" width="24" style="282" customWidth="1"/>
    <col min="12803" max="12803" width="14.42578125" style="282" customWidth="1"/>
    <col min="12804" max="12804" width="23.85546875" style="282" customWidth="1"/>
    <col min="12805" max="12806" width="10.7109375" style="282" customWidth="1"/>
    <col min="12807" max="12808" width="14.7109375" style="282" customWidth="1"/>
    <col min="12809" max="12809" width="14.5703125" style="282" customWidth="1"/>
    <col min="12810" max="12810" width="13" style="282" customWidth="1"/>
    <col min="12811" max="12812" width="10.85546875" style="282" customWidth="1"/>
    <col min="12813" max="12813" width="9.28515625" style="282" customWidth="1"/>
    <col min="12814" max="12814" width="10.7109375" style="282" customWidth="1"/>
    <col min="12815" max="12815" width="15.7109375" style="282" customWidth="1"/>
    <col min="12816" max="12816" width="14.5703125" style="282" bestFit="1" customWidth="1"/>
    <col min="12817" max="12817" width="24.42578125" style="282" customWidth="1"/>
    <col min="12818" max="12818" width="10.85546875" style="282" customWidth="1"/>
    <col min="12819" max="12819" width="5.42578125" style="282" customWidth="1"/>
    <col min="12820" max="12820" width="11.42578125" style="282" customWidth="1"/>
    <col min="12821" max="13055" width="11.42578125" style="282"/>
    <col min="13056" max="13056" width="4.42578125" style="282" customWidth="1"/>
    <col min="13057" max="13057" width="5" style="282" customWidth="1"/>
    <col min="13058" max="13058" width="24" style="282" customWidth="1"/>
    <col min="13059" max="13059" width="14.42578125" style="282" customWidth="1"/>
    <col min="13060" max="13060" width="23.85546875" style="282" customWidth="1"/>
    <col min="13061" max="13062" width="10.7109375" style="282" customWidth="1"/>
    <col min="13063" max="13064" width="14.7109375" style="282" customWidth="1"/>
    <col min="13065" max="13065" width="14.5703125" style="282" customWidth="1"/>
    <col min="13066" max="13066" width="13" style="282" customWidth="1"/>
    <col min="13067" max="13068" width="10.85546875" style="282" customWidth="1"/>
    <col min="13069" max="13069" width="9.28515625" style="282" customWidth="1"/>
    <col min="13070" max="13070" width="10.7109375" style="282" customWidth="1"/>
    <col min="13071" max="13071" width="15.7109375" style="282" customWidth="1"/>
    <col min="13072" max="13072" width="14.5703125" style="282" bestFit="1" customWidth="1"/>
    <col min="13073" max="13073" width="24.42578125" style="282" customWidth="1"/>
    <col min="13074" max="13074" width="10.85546875" style="282" customWidth="1"/>
    <col min="13075" max="13075" width="5.42578125" style="282" customWidth="1"/>
    <col min="13076" max="13076" width="11.42578125" style="282" customWidth="1"/>
    <col min="13077" max="13311" width="11.42578125" style="282"/>
    <col min="13312" max="13312" width="4.42578125" style="282" customWidth="1"/>
    <col min="13313" max="13313" width="5" style="282" customWidth="1"/>
    <col min="13314" max="13314" width="24" style="282" customWidth="1"/>
    <col min="13315" max="13315" width="14.42578125" style="282" customWidth="1"/>
    <col min="13316" max="13316" width="23.85546875" style="282" customWidth="1"/>
    <col min="13317" max="13318" width="10.7109375" style="282" customWidth="1"/>
    <col min="13319" max="13320" width="14.7109375" style="282" customWidth="1"/>
    <col min="13321" max="13321" width="14.5703125" style="282" customWidth="1"/>
    <col min="13322" max="13322" width="13" style="282" customWidth="1"/>
    <col min="13323" max="13324" width="10.85546875" style="282" customWidth="1"/>
    <col min="13325" max="13325" width="9.28515625" style="282" customWidth="1"/>
    <col min="13326" max="13326" width="10.7109375" style="282" customWidth="1"/>
    <col min="13327" max="13327" width="15.7109375" style="282" customWidth="1"/>
    <col min="13328" max="13328" width="14.5703125" style="282" bestFit="1" customWidth="1"/>
    <col min="13329" max="13329" width="24.42578125" style="282" customWidth="1"/>
    <col min="13330" max="13330" width="10.85546875" style="282" customWidth="1"/>
    <col min="13331" max="13331" width="5.42578125" style="282" customWidth="1"/>
    <col min="13332" max="13332" width="11.42578125" style="282" customWidth="1"/>
    <col min="13333" max="13567" width="11.42578125" style="282"/>
    <col min="13568" max="13568" width="4.42578125" style="282" customWidth="1"/>
    <col min="13569" max="13569" width="5" style="282" customWidth="1"/>
    <col min="13570" max="13570" width="24" style="282" customWidth="1"/>
    <col min="13571" max="13571" width="14.42578125" style="282" customWidth="1"/>
    <col min="13572" max="13572" width="23.85546875" style="282" customWidth="1"/>
    <col min="13573" max="13574" width="10.7109375" style="282" customWidth="1"/>
    <col min="13575" max="13576" width="14.7109375" style="282" customWidth="1"/>
    <col min="13577" max="13577" width="14.5703125" style="282" customWidth="1"/>
    <col min="13578" max="13578" width="13" style="282" customWidth="1"/>
    <col min="13579" max="13580" width="10.85546875" style="282" customWidth="1"/>
    <col min="13581" max="13581" width="9.28515625" style="282" customWidth="1"/>
    <col min="13582" max="13582" width="10.7109375" style="282" customWidth="1"/>
    <col min="13583" max="13583" width="15.7109375" style="282" customWidth="1"/>
    <col min="13584" max="13584" width="14.5703125" style="282" bestFit="1" customWidth="1"/>
    <col min="13585" max="13585" width="24.42578125" style="282" customWidth="1"/>
    <col min="13586" max="13586" width="10.85546875" style="282" customWidth="1"/>
    <col min="13587" max="13587" width="5.42578125" style="282" customWidth="1"/>
    <col min="13588" max="13588" width="11.42578125" style="282" customWidth="1"/>
    <col min="13589" max="13823" width="11.42578125" style="282"/>
    <col min="13824" max="13824" width="4.42578125" style="282" customWidth="1"/>
    <col min="13825" max="13825" width="5" style="282" customWidth="1"/>
    <col min="13826" max="13826" width="24" style="282" customWidth="1"/>
    <col min="13827" max="13827" width="14.42578125" style="282" customWidth="1"/>
    <col min="13828" max="13828" width="23.85546875" style="282" customWidth="1"/>
    <col min="13829" max="13830" width="10.7109375" style="282" customWidth="1"/>
    <col min="13831" max="13832" width="14.7109375" style="282" customWidth="1"/>
    <col min="13833" max="13833" width="14.5703125" style="282" customWidth="1"/>
    <col min="13834" max="13834" width="13" style="282" customWidth="1"/>
    <col min="13835" max="13836" width="10.85546875" style="282" customWidth="1"/>
    <col min="13837" max="13837" width="9.28515625" style="282" customWidth="1"/>
    <col min="13838" max="13838" width="10.7109375" style="282" customWidth="1"/>
    <col min="13839" max="13839" width="15.7109375" style="282" customWidth="1"/>
    <col min="13840" max="13840" width="14.5703125" style="282" bestFit="1" customWidth="1"/>
    <col min="13841" max="13841" width="24.42578125" style="282" customWidth="1"/>
    <col min="13842" max="13842" width="10.85546875" style="282" customWidth="1"/>
    <col min="13843" max="13843" width="5.42578125" style="282" customWidth="1"/>
    <col min="13844" max="13844" width="11.42578125" style="282" customWidth="1"/>
    <col min="13845" max="14079" width="11.42578125" style="282"/>
    <col min="14080" max="14080" width="4.42578125" style="282" customWidth="1"/>
    <col min="14081" max="14081" width="5" style="282" customWidth="1"/>
    <col min="14082" max="14082" width="24" style="282" customWidth="1"/>
    <col min="14083" max="14083" width="14.42578125" style="282" customWidth="1"/>
    <col min="14084" max="14084" width="23.85546875" style="282" customWidth="1"/>
    <col min="14085" max="14086" width="10.7109375" style="282" customWidth="1"/>
    <col min="14087" max="14088" width="14.7109375" style="282" customWidth="1"/>
    <col min="14089" max="14089" width="14.5703125" style="282" customWidth="1"/>
    <col min="14090" max="14090" width="13" style="282" customWidth="1"/>
    <col min="14091" max="14092" width="10.85546875" style="282" customWidth="1"/>
    <col min="14093" max="14093" width="9.28515625" style="282" customWidth="1"/>
    <col min="14094" max="14094" width="10.7109375" style="282" customWidth="1"/>
    <col min="14095" max="14095" width="15.7109375" style="282" customWidth="1"/>
    <col min="14096" max="14096" width="14.5703125" style="282" bestFit="1" customWidth="1"/>
    <col min="14097" max="14097" width="24.42578125" style="282" customWidth="1"/>
    <col min="14098" max="14098" width="10.85546875" style="282" customWidth="1"/>
    <col min="14099" max="14099" width="5.42578125" style="282" customWidth="1"/>
    <col min="14100" max="14100" width="11.42578125" style="282" customWidth="1"/>
    <col min="14101" max="14335" width="11.42578125" style="282"/>
    <col min="14336" max="14336" width="4.42578125" style="282" customWidth="1"/>
    <col min="14337" max="14337" width="5" style="282" customWidth="1"/>
    <col min="14338" max="14338" width="24" style="282" customWidth="1"/>
    <col min="14339" max="14339" width="14.42578125" style="282" customWidth="1"/>
    <col min="14340" max="14340" width="23.85546875" style="282" customWidth="1"/>
    <col min="14341" max="14342" width="10.7109375" style="282" customWidth="1"/>
    <col min="14343" max="14344" width="14.7109375" style="282" customWidth="1"/>
    <col min="14345" max="14345" width="14.5703125" style="282" customWidth="1"/>
    <col min="14346" max="14346" width="13" style="282" customWidth="1"/>
    <col min="14347" max="14348" width="10.85546875" style="282" customWidth="1"/>
    <col min="14349" max="14349" width="9.28515625" style="282" customWidth="1"/>
    <col min="14350" max="14350" width="10.7109375" style="282" customWidth="1"/>
    <col min="14351" max="14351" width="15.7109375" style="282" customWidth="1"/>
    <col min="14352" max="14352" width="14.5703125" style="282" bestFit="1" customWidth="1"/>
    <col min="14353" max="14353" width="24.42578125" style="282" customWidth="1"/>
    <col min="14354" max="14354" width="10.85546875" style="282" customWidth="1"/>
    <col min="14355" max="14355" width="5.42578125" style="282" customWidth="1"/>
    <col min="14356" max="14356" width="11.42578125" style="282" customWidth="1"/>
    <col min="14357" max="14591" width="11.42578125" style="282"/>
    <col min="14592" max="14592" width="4.42578125" style="282" customWidth="1"/>
    <col min="14593" max="14593" width="5" style="282" customWidth="1"/>
    <col min="14594" max="14594" width="24" style="282" customWidth="1"/>
    <col min="14595" max="14595" width="14.42578125" style="282" customWidth="1"/>
    <col min="14596" max="14596" width="23.85546875" style="282" customWidth="1"/>
    <col min="14597" max="14598" width="10.7109375" style="282" customWidth="1"/>
    <col min="14599" max="14600" width="14.7109375" style="282" customWidth="1"/>
    <col min="14601" max="14601" width="14.5703125" style="282" customWidth="1"/>
    <col min="14602" max="14602" width="13" style="282" customWidth="1"/>
    <col min="14603" max="14604" width="10.85546875" style="282" customWidth="1"/>
    <col min="14605" max="14605" width="9.28515625" style="282" customWidth="1"/>
    <col min="14606" max="14606" width="10.7109375" style="282" customWidth="1"/>
    <col min="14607" max="14607" width="15.7109375" style="282" customWidth="1"/>
    <col min="14608" max="14608" width="14.5703125" style="282" bestFit="1" customWidth="1"/>
    <col min="14609" max="14609" width="24.42578125" style="282" customWidth="1"/>
    <col min="14610" max="14610" width="10.85546875" style="282" customWidth="1"/>
    <col min="14611" max="14611" width="5.42578125" style="282" customWidth="1"/>
    <col min="14612" max="14612" width="11.42578125" style="282" customWidth="1"/>
    <col min="14613" max="14847" width="11.42578125" style="282"/>
    <col min="14848" max="14848" width="4.42578125" style="282" customWidth="1"/>
    <col min="14849" max="14849" width="5" style="282" customWidth="1"/>
    <col min="14850" max="14850" width="24" style="282" customWidth="1"/>
    <col min="14851" max="14851" width="14.42578125" style="282" customWidth="1"/>
    <col min="14852" max="14852" width="23.85546875" style="282" customWidth="1"/>
    <col min="14853" max="14854" width="10.7109375" style="282" customWidth="1"/>
    <col min="14855" max="14856" width="14.7109375" style="282" customWidth="1"/>
    <col min="14857" max="14857" width="14.5703125" style="282" customWidth="1"/>
    <col min="14858" max="14858" width="13" style="282" customWidth="1"/>
    <col min="14859" max="14860" width="10.85546875" style="282" customWidth="1"/>
    <col min="14861" max="14861" width="9.28515625" style="282" customWidth="1"/>
    <col min="14862" max="14862" width="10.7109375" style="282" customWidth="1"/>
    <col min="14863" max="14863" width="15.7109375" style="282" customWidth="1"/>
    <col min="14864" max="14864" width="14.5703125" style="282" bestFit="1" customWidth="1"/>
    <col min="14865" max="14865" width="24.42578125" style="282" customWidth="1"/>
    <col min="14866" max="14866" width="10.85546875" style="282" customWidth="1"/>
    <col min="14867" max="14867" width="5.42578125" style="282" customWidth="1"/>
    <col min="14868" max="14868" width="11.42578125" style="282" customWidth="1"/>
    <col min="14869" max="15103" width="11.42578125" style="282"/>
    <col min="15104" max="15104" width="4.42578125" style="282" customWidth="1"/>
    <col min="15105" max="15105" width="5" style="282" customWidth="1"/>
    <col min="15106" max="15106" width="24" style="282" customWidth="1"/>
    <col min="15107" max="15107" width="14.42578125" style="282" customWidth="1"/>
    <col min="15108" max="15108" width="23.85546875" style="282" customWidth="1"/>
    <col min="15109" max="15110" width="10.7109375" style="282" customWidth="1"/>
    <col min="15111" max="15112" width="14.7109375" style="282" customWidth="1"/>
    <col min="15113" max="15113" width="14.5703125" style="282" customWidth="1"/>
    <col min="15114" max="15114" width="13" style="282" customWidth="1"/>
    <col min="15115" max="15116" width="10.85546875" style="282" customWidth="1"/>
    <col min="15117" max="15117" width="9.28515625" style="282" customWidth="1"/>
    <col min="15118" max="15118" width="10.7109375" style="282" customWidth="1"/>
    <col min="15119" max="15119" width="15.7109375" style="282" customWidth="1"/>
    <col min="15120" max="15120" width="14.5703125" style="282" bestFit="1" customWidth="1"/>
    <col min="15121" max="15121" width="24.42578125" style="282" customWidth="1"/>
    <col min="15122" max="15122" width="10.85546875" style="282" customWidth="1"/>
    <col min="15123" max="15123" width="5.42578125" style="282" customWidth="1"/>
    <col min="15124" max="15124" width="11.42578125" style="282" customWidth="1"/>
    <col min="15125" max="15359" width="11.42578125" style="282"/>
    <col min="15360" max="15360" width="4.42578125" style="282" customWidth="1"/>
    <col min="15361" max="15361" width="5" style="282" customWidth="1"/>
    <col min="15362" max="15362" width="24" style="282" customWidth="1"/>
    <col min="15363" max="15363" width="14.42578125" style="282" customWidth="1"/>
    <col min="15364" max="15364" width="23.85546875" style="282" customWidth="1"/>
    <col min="15365" max="15366" width="10.7109375" style="282" customWidth="1"/>
    <col min="15367" max="15368" width="14.7109375" style="282" customWidth="1"/>
    <col min="15369" max="15369" width="14.5703125" style="282" customWidth="1"/>
    <col min="15370" max="15370" width="13" style="282" customWidth="1"/>
    <col min="15371" max="15372" width="10.85546875" style="282" customWidth="1"/>
    <col min="15373" max="15373" width="9.28515625" style="282" customWidth="1"/>
    <col min="15374" max="15374" width="10.7109375" style="282" customWidth="1"/>
    <col min="15375" max="15375" width="15.7109375" style="282" customWidth="1"/>
    <col min="15376" max="15376" width="14.5703125" style="282" bestFit="1" customWidth="1"/>
    <col min="15377" max="15377" width="24.42578125" style="282" customWidth="1"/>
    <col min="15378" max="15378" width="10.85546875" style="282" customWidth="1"/>
    <col min="15379" max="15379" width="5.42578125" style="282" customWidth="1"/>
    <col min="15380" max="15380" width="11.42578125" style="282" customWidth="1"/>
    <col min="15381" max="15615" width="11.42578125" style="282"/>
    <col min="15616" max="15616" width="4.42578125" style="282" customWidth="1"/>
    <col min="15617" max="15617" width="5" style="282" customWidth="1"/>
    <col min="15618" max="15618" width="24" style="282" customWidth="1"/>
    <col min="15619" max="15619" width="14.42578125" style="282" customWidth="1"/>
    <col min="15620" max="15620" width="23.85546875" style="282" customWidth="1"/>
    <col min="15621" max="15622" width="10.7109375" style="282" customWidth="1"/>
    <col min="15623" max="15624" width="14.7109375" style="282" customWidth="1"/>
    <col min="15625" max="15625" width="14.5703125" style="282" customWidth="1"/>
    <col min="15626" max="15626" width="13" style="282" customWidth="1"/>
    <col min="15627" max="15628" width="10.85546875" style="282" customWidth="1"/>
    <col min="15629" max="15629" width="9.28515625" style="282" customWidth="1"/>
    <col min="15630" max="15630" width="10.7109375" style="282" customWidth="1"/>
    <col min="15631" max="15631" width="15.7109375" style="282" customWidth="1"/>
    <col min="15632" max="15632" width="14.5703125" style="282" bestFit="1" customWidth="1"/>
    <col min="15633" max="15633" width="24.42578125" style="282" customWidth="1"/>
    <col min="15634" max="15634" width="10.85546875" style="282" customWidth="1"/>
    <col min="15635" max="15635" width="5.42578125" style="282" customWidth="1"/>
    <col min="15636" max="15636" width="11.42578125" style="282" customWidth="1"/>
    <col min="15637" max="15871" width="11.42578125" style="282"/>
    <col min="15872" max="15872" width="4.42578125" style="282" customWidth="1"/>
    <col min="15873" max="15873" width="5" style="282" customWidth="1"/>
    <col min="15874" max="15874" width="24" style="282" customWidth="1"/>
    <col min="15875" max="15875" width="14.42578125" style="282" customWidth="1"/>
    <col min="15876" max="15876" width="23.85546875" style="282" customWidth="1"/>
    <col min="15877" max="15878" width="10.7109375" style="282" customWidth="1"/>
    <col min="15879" max="15880" width="14.7109375" style="282" customWidth="1"/>
    <col min="15881" max="15881" width="14.5703125" style="282" customWidth="1"/>
    <col min="15882" max="15882" width="13" style="282" customWidth="1"/>
    <col min="15883" max="15884" width="10.85546875" style="282" customWidth="1"/>
    <col min="15885" max="15885" width="9.28515625" style="282" customWidth="1"/>
    <col min="15886" max="15886" width="10.7109375" style="282" customWidth="1"/>
    <col min="15887" max="15887" width="15.7109375" style="282" customWidth="1"/>
    <col min="15888" max="15888" width="14.5703125" style="282" bestFit="1" customWidth="1"/>
    <col min="15889" max="15889" width="24.42578125" style="282" customWidth="1"/>
    <col min="15890" max="15890" width="10.85546875" style="282" customWidth="1"/>
    <col min="15891" max="15891" width="5.42578125" style="282" customWidth="1"/>
    <col min="15892" max="15892" width="11.42578125" style="282" customWidth="1"/>
    <col min="15893" max="16127" width="11.42578125" style="282"/>
    <col min="16128" max="16128" width="4.42578125" style="282" customWidth="1"/>
    <col min="16129" max="16129" width="5" style="282" customWidth="1"/>
    <col min="16130" max="16130" width="24" style="282" customWidth="1"/>
    <col min="16131" max="16131" width="14.42578125" style="282" customWidth="1"/>
    <col min="16132" max="16132" width="23.85546875" style="282" customWidth="1"/>
    <col min="16133" max="16134" width="10.7109375" style="282" customWidth="1"/>
    <col min="16135" max="16136" width="14.7109375" style="282" customWidth="1"/>
    <col min="16137" max="16137" width="14.5703125" style="282" customWidth="1"/>
    <col min="16138" max="16138" width="13" style="282" customWidth="1"/>
    <col min="16139" max="16140" width="10.85546875" style="282" customWidth="1"/>
    <col min="16141" max="16141" width="9.28515625" style="282" customWidth="1"/>
    <col min="16142" max="16142" width="10.7109375" style="282" customWidth="1"/>
    <col min="16143" max="16143" width="15.7109375" style="282" customWidth="1"/>
    <col min="16144" max="16144" width="14.5703125" style="282" bestFit="1" customWidth="1"/>
    <col min="16145" max="16145" width="24.42578125" style="282" customWidth="1"/>
    <col min="16146" max="16146" width="10.85546875" style="282" customWidth="1"/>
    <col min="16147" max="16147" width="5.42578125" style="282" customWidth="1"/>
    <col min="16148" max="16148" width="11.42578125" style="282" customWidth="1"/>
    <col min="16149" max="16384" width="11.42578125" style="282"/>
  </cols>
  <sheetData>
    <row r="1" spans="1:20" s="271" customFormat="1" ht="57.75" customHeight="1" thickBot="1" x14ac:dyDescent="0.25">
      <c r="A1" s="267">
        <v>0</v>
      </c>
      <c r="B1" s="268"/>
      <c r="C1" s="268"/>
      <c r="D1" s="588" t="s">
        <v>272</v>
      </c>
      <c r="E1" s="589"/>
      <c r="F1" s="589"/>
      <c r="G1" s="589"/>
      <c r="H1" s="589"/>
      <c r="I1" s="589"/>
      <c r="J1" s="589"/>
      <c r="K1" s="269"/>
      <c r="L1" s="269"/>
      <c r="M1" s="269"/>
      <c r="N1" s="269"/>
      <c r="O1" s="269"/>
      <c r="P1" s="269"/>
      <c r="Q1" s="269"/>
      <c r="R1" s="270"/>
      <c r="S1" s="147"/>
      <c r="T1" s="147"/>
    </row>
    <row r="2" spans="1:20" s="271" customFormat="1" ht="39.950000000000003" hidden="1" customHeight="1" x14ac:dyDescent="0.2">
      <c r="A2" s="267"/>
      <c r="B2" s="597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9"/>
      <c r="R2" s="272"/>
      <c r="S2" s="147"/>
      <c r="T2" s="147"/>
    </row>
    <row r="3" spans="1:20" s="271" customFormat="1" ht="12" hidden="1" customHeight="1" x14ac:dyDescent="0.2">
      <c r="A3" s="267"/>
      <c r="B3" s="273"/>
      <c r="C3" s="268"/>
      <c r="D3" s="268"/>
      <c r="E3" s="346"/>
      <c r="F3" s="346"/>
      <c r="G3" s="268"/>
      <c r="H3" s="268"/>
      <c r="I3" s="352"/>
      <c r="J3" s="352"/>
      <c r="K3" s="268"/>
      <c r="L3" s="268"/>
      <c r="M3" s="268"/>
      <c r="N3" s="268"/>
      <c r="O3" s="268"/>
      <c r="P3" s="268"/>
      <c r="Q3" s="274"/>
      <c r="R3" s="275"/>
      <c r="S3" s="147"/>
      <c r="T3" s="147"/>
    </row>
    <row r="4" spans="1:20" s="271" customFormat="1" ht="12" hidden="1" customHeight="1" x14ac:dyDescent="0.2">
      <c r="A4" s="276"/>
      <c r="B4" s="177"/>
      <c r="C4" s="177"/>
      <c r="D4" s="177"/>
      <c r="E4" s="347"/>
      <c r="F4" s="347"/>
      <c r="G4" s="178"/>
      <c r="H4" s="178"/>
      <c r="I4" s="353"/>
      <c r="J4" s="353"/>
      <c r="K4" s="180"/>
      <c r="L4" s="179"/>
      <c r="M4" s="181"/>
      <c r="N4" s="182"/>
      <c r="O4" s="183"/>
      <c r="P4" s="412"/>
      <c r="Q4" s="413"/>
      <c r="S4" s="147"/>
      <c r="T4" s="147"/>
    </row>
    <row r="5" spans="1:20" ht="12" hidden="1" customHeight="1" thickBot="1" x14ac:dyDescent="0.25">
      <c r="A5" s="277"/>
      <c r="B5" s="278"/>
      <c r="C5" s="279"/>
      <c r="D5" s="279"/>
      <c r="E5" s="348"/>
      <c r="F5" s="348"/>
      <c r="G5" s="279"/>
      <c r="H5" s="279"/>
      <c r="I5" s="354"/>
      <c r="J5" s="354"/>
      <c r="K5" s="279"/>
      <c r="L5" s="279"/>
      <c r="M5" s="279"/>
      <c r="N5" s="279"/>
      <c r="O5" s="279"/>
      <c r="P5" s="279"/>
      <c r="Q5" s="280"/>
      <c r="R5" s="281"/>
    </row>
    <row r="6" spans="1:20" s="271" customFormat="1" ht="20.100000000000001" customHeight="1" thickBot="1" x14ac:dyDescent="0.25">
      <c r="A6" s="267"/>
      <c r="B6" s="283" t="str">
        <f>'Mapa Comprovação'!B7:D7</f>
        <v>Empresa:</v>
      </c>
      <c r="C6" s="284"/>
      <c r="D6" s="285"/>
      <c r="E6" s="585" t="str">
        <f>'Mapa Comprovação'!I7</f>
        <v>CNPJ:</v>
      </c>
      <c r="F6" s="586"/>
      <c r="G6" s="586"/>
      <c r="H6" s="586"/>
      <c r="I6" s="586"/>
      <c r="J6" s="587"/>
      <c r="K6" s="361" t="s">
        <v>30</v>
      </c>
      <c r="L6" s="362" t="str">
        <f>IF('Mapa Comprovação'!M7&gt;0,'Mapa Comprovação'!M7,"")</f>
        <v/>
      </c>
      <c r="M6" s="364" t="s">
        <v>29</v>
      </c>
      <c r="N6" s="363" t="str">
        <f>IF('Mapa Comprovação'!O7&gt;0,'Mapa Comprovação'!O7,"")</f>
        <v/>
      </c>
      <c r="O6" s="283" t="s">
        <v>238</v>
      </c>
      <c r="P6" s="600" t="str">
        <f>IF('Mapa Comprovação'!Q7&gt;0,'Mapa Comprovação'!Q7,"")</f>
        <v/>
      </c>
      <c r="Q6" s="601"/>
      <c r="S6" s="147"/>
      <c r="T6" s="147"/>
    </row>
    <row r="7" spans="1:20" s="271" customFormat="1" ht="9.9499999999999993" hidden="1" customHeight="1" x14ac:dyDescent="0.2">
      <c r="A7" s="267"/>
      <c r="B7" s="286"/>
      <c r="C7" s="287"/>
      <c r="D7" s="287"/>
      <c r="E7" s="349"/>
      <c r="F7" s="349"/>
      <c r="G7" s="288"/>
      <c r="H7" s="289"/>
      <c r="I7" s="355"/>
      <c r="J7" s="355"/>
      <c r="K7" s="290"/>
      <c r="L7" s="290"/>
      <c r="M7" s="290"/>
      <c r="N7" s="290"/>
      <c r="O7" s="290"/>
      <c r="P7" s="291"/>
      <c r="Q7" s="292"/>
      <c r="R7" s="293"/>
      <c r="S7" s="147"/>
      <c r="T7" s="147"/>
    </row>
    <row r="8" spans="1:20" s="300" customFormat="1" ht="20.100000000000001" hidden="1" customHeight="1" thickBot="1" x14ac:dyDescent="0.25">
      <c r="A8" s="267"/>
      <c r="B8" s="294"/>
      <c r="C8" s="295"/>
      <c r="D8" s="295"/>
      <c r="E8" s="350"/>
      <c r="F8" s="350"/>
      <c r="G8" s="296"/>
      <c r="H8" s="591" t="s">
        <v>179</v>
      </c>
      <c r="I8" s="591"/>
      <c r="J8" s="591"/>
      <c r="K8" s="297"/>
      <c r="L8" s="298"/>
      <c r="M8" s="298"/>
      <c r="N8" s="298"/>
      <c r="O8" s="298"/>
      <c r="P8" s="298"/>
      <c r="Q8" s="299"/>
      <c r="R8" s="293"/>
      <c r="S8" s="147"/>
      <c r="T8" s="147"/>
    </row>
    <row r="9" spans="1:20" s="300" customFormat="1" ht="24" customHeight="1" thickBot="1" x14ac:dyDescent="0.25">
      <c r="A9" s="267"/>
      <c r="B9" s="607" t="s">
        <v>273</v>
      </c>
      <c r="C9" s="608"/>
      <c r="D9" s="608"/>
      <c r="E9" s="608"/>
      <c r="F9" s="608"/>
      <c r="G9" s="302">
        <f>SUM(O:O)</f>
        <v>0</v>
      </c>
      <c r="H9" s="608" t="s">
        <v>19</v>
      </c>
      <c r="I9" s="608"/>
      <c r="J9" s="608"/>
      <c r="K9" s="303">
        <f>G9-Q9</f>
        <v>0</v>
      </c>
      <c r="L9" s="303"/>
      <c r="M9" s="304"/>
      <c r="N9" s="607" t="s">
        <v>201</v>
      </c>
      <c r="O9" s="608"/>
      <c r="P9" s="608"/>
      <c r="Q9" s="305">
        <f>SUM(P:P)</f>
        <v>0</v>
      </c>
      <c r="R9" s="293"/>
      <c r="S9" s="147"/>
      <c r="T9" s="147"/>
    </row>
    <row r="10" spans="1:20" s="271" customFormat="1" ht="24.75" customHeight="1" thickBot="1" x14ac:dyDescent="0.25">
      <c r="A10" s="590" t="s">
        <v>180</v>
      </c>
      <c r="B10" s="604"/>
      <c r="C10" s="605"/>
      <c r="D10" s="606"/>
      <c r="E10" s="609" t="s">
        <v>184</v>
      </c>
      <c r="F10" s="610"/>
      <c r="G10" s="592" t="s">
        <v>185</v>
      </c>
      <c r="H10" s="593"/>
      <c r="I10" s="594" t="s">
        <v>186</v>
      </c>
      <c r="J10" s="595"/>
      <c r="K10" s="595"/>
      <c r="L10" s="595"/>
      <c r="M10" s="596"/>
      <c r="N10" s="602" t="s">
        <v>187</v>
      </c>
      <c r="O10" s="603"/>
      <c r="P10" s="611" t="s">
        <v>188</v>
      </c>
      <c r="Q10" s="612"/>
      <c r="R10" s="301"/>
      <c r="S10" s="147"/>
      <c r="T10" s="147"/>
    </row>
    <row r="11" spans="1:20" ht="53.25" customHeight="1" x14ac:dyDescent="0.2">
      <c r="A11" s="590"/>
      <c r="B11" s="394" t="s">
        <v>181</v>
      </c>
      <c r="C11" s="394" t="s">
        <v>182</v>
      </c>
      <c r="D11" s="394" t="s">
        <v>183</v>
      </c>
      <c r="E11" s="395" t="s">
        <v>189</v>
      </c>
      <c r="F11" s="396" t="s">
        <v>190</v>
      </c>
      <c r="G11" s="397" t="s">
        <v>191</v>
      </c>
      <c r="H11" s="398" t="s">
        <v>192</v>
      </c>
      <c r="I11" s="399" t="s">
        <v>193</v>
      </c>
      <c r="J11" s="400" t="s">
        <v>194</v>
      </c>
      <c r="K11" s="401" t="s">
        <v>195</v>
      </c>
      <c r="L11" s="401" t="s">
        <v>196</v>
      </c>
      <c r="M11" s="401" t="s">
        <v>197</v>
      </c>
      <c r="N11" s="402" t="s">
        <v>198</v>
      </c>
      <c r="O11" s="403" t="s">
        <v>10</v>
      </c>
      <c r="P11" s="410" t="s">
        <v>199</v>
      </c>
      <c r="Q11" s="411" t="s">
        <v>200</v>
      </c>
      <c r="R11" s="301"/>
    </row>
    <row r="12" spans="1:20" s="271" customFormat="1" ht="12.75" customHeight="1" x14ac:dyDescent="0.2">
      <c r="A12" s="276">
        <v>1</v>
      </c>
      <c r="B12" s="177"/>
      <c r="C12" s="177"/>
      <c r="D12" s="177"/>
      <c r="E12" s="347"/>
      <c r="F12" s="347"/>
      <c r="G12" s="178"/>
      <c r="H12" s="178"/>
      <c r="I12" s="353"/>
      <c r="J12" s="353"/>
      <c r="K12" s="180"/>
      <c r="L12" s="179"/>
      <c r="M12" s="181"/>
      <c r="N12" s="182"/>
      <c r="O12" s="183"/>
      <c r="P12" s="412"/>
      <c r="Q12" s="413"/>
      <c r="S12" s="147"/>
      <c r="T12" s="147"/>
    </row>
    <row r="13" spans="1:20" s="271" customFormat="1" ht="12.75" customHeight="1" x14ac:dyDescent="0.2">
      <c r="A13" s="276">
        <v>2</v>
      </c>
      <c r="B13" s="177"/>
      <c r="C13" s="177"/>
      <c r="D13" s="177"/>
      <c r="E13" s="347"/>
      <c r="F13" s="347"/>
      <c r="G13" s="178"/>
      <c r="H13" s="178"/>
      <c r="I13" s="353"/>
      <c r="J13" s="353"/>
      <c r="K13" s="180"/>
      <c r="L13" s="179"/>
      <c r="M13" s="181"/>
      <c r="N13" s="182"/>
      <c r="O13" s="183"/>
      <c r="P13" s="412"/>
      <c r="Q13" s="413"/>
      <c r="S13" s="147"/>
      <c r="T13" s="147"/>
    </row>
    <row r="14" spans="1:20" s="271" customFormat="1" ht="12.75" customHeight="1" x14ac:dyDescent="0.2">
      <c r="A14" s="276">
        <v>3</v>
      </c>
      <c r="B14" s="177"/>
      <c r="C14" s="177"/>
      <c r="D14" s="177"/>
      <c r="E14" s="347"/>
      <c r="F14" s="347"/>
      <c r="G14" s="178"/>
      <c r="H14" s="178"/>
      <c r="I14" s="353"/>
      <c r="J14" s="353"/>
      <c r="K14" s="180"/>
      <c r="L14" s="179"/>
      <c r="M14" s="181"/>
      <c r="N14" s="182"/>
      <c r="O14" s="183"/>
      <c r="P14" s="412"/>
      <c r="Q14" s="413"/>
      <c r="S14" s="147"/>
      <c r="T14" s="147"/>
    </row>
    <row r="15" spans="1:20" s="271" customFormat="1" ht="12.75" customHeight="1" x14ac:dyDescent="0.2">
      <c r="A15" s="276">
        <v>4</v>
      </c>
      <c r="B15" s="177"/>
      <c r="C15" s="177"/>
      <c r="D15" s="177"/>
      <c r="E15" s="347"/>
      <c r="F15" s="347"/>
      <c r="G15" s="178"/>
      <c r="H15" s="178"/>
      <c r="I15" s="353"/>
      <c r="J15" s="353"/>
      <c r="K15" s="180"/>
      <c r="L15" s="179"/>
      <c r="M15" s="181"/>
      <c r="N15" s="182"/>
      <c r="O15" s="183"/>
      <c r="P15" s="412"/>
      <c r="Q15" s="413"/>
      <c r="S15" s="147"/>
      <c r="T15" s="147"/>
    </row>
    <row r="16" spans="1:20" s="271" customFormat="1" ht="12.75" customHeight="1" x14ac:dyDescent="0.2">
      <c r="A16" s="276">
        <v>5</v>
      </c>
      <c r="B16" s="177"/>
      <c r="C16" s="177"/>
      <c r="D16" s="177"/>
      <c r="E16" s="347"/>
      <c r="F16" s="347"/>
      <c r="G16" s="178"/>
      <c r="H16" s="178"/>
      <c r="I16" s="353"/>
      <c r="J16" s="353"/>
      <c r="K16" s="180"/>
      <c r="L16" s="179"/>
      <c r="M16" s="181"/>
      <c r="N16" s="182"/>
      <c r="O16" s="183"/>
      <c r="P16" s="412"/>
      <c r="Q16" s="413"/>
      <c r="S16" s="147"/>
      <c r="T16" s="147"/>
    </row>
    <row r="17" spans="1:20" s="271" customFormat="1" ht="12.75" customHeight="1" x14ac:dyDescent="0.2">
      <c r="A17" s="276">
        <v>6</v>
      </c>
      <c r="B17" s="177"/>
      <c r="C17" s="177"/>
      <c r="D17" s="177"/>
      <c r="E17" s="347"/>
      <c r="F17" s="347"/>
      <c r="G17" s="178"/>
      <c r="H17" s="178"/>
      <c r="I17" s="353"/>
      <c r="J17" s="353"/>
      <c r="K17" s="180"/>
      <c r="L17" s="179"/>
      <c r="M17" s="181"/>
      <c r="N17" s="182"/>
      <c r="O17" s="183"/>
      <c r="P17" s="412"/>
      <c r="Q17" s="413"/>
      <c r="S17" s="147"/>
      <c r="T17" s="147"/>
    </row>
    <row r="18" spans="1:20" s="271" customFormat="1" ht="12.75" customHeight="1" x14ac:dyDescent="0.2">
      <c r="A18" s="276">
        <v>7</v>
      </c>
      <c r="B18" s="177"/>
      <c r="C18" s="177"/>
      <c r="D18" s="177"/>
      <c r="E18" s="347"/>
      <c r="F18" s="347"/>
      <c r="G18" s="178"/>
      <c r="H18" s="178"/>
      <c r="I18" s="353"/>
      <c r="J18" s="353"/>
      <c r="K18" s="180"/>
      <c r="L18" s="179"/>
      <c r="M18" s="181"/>
      <c r="N18" s="182"/>
      <c r="O18" s="183"/>
      <c r="P18" s="412"/>
      <c r="Q18" s="413"/>
      <c r="S18" s="147"/>
      <c r="T18" s="147"/>
    </row>
    <row r="19" spans="1:20" s="271" customFormat="1" ht="12.75" customHeight="1" x14ac:dyDescent="0.2">
      <c r="A19" s="276">
        <v>8</v>
      </c>
      <c r="B19" s="177"/>
      <c r="C19" s="177"/>
      <c r="D19" s="177"/>
      <c r="E19" s="347"/>
      <c r="F19" s="347"/>
      <c r="G19" s="178"/>
      <c r="H19" s="178"/>
      <c r="I19" s="353"/>
      <c r="J19" s="353"/>
      <c r="K19" s="180"/>
      <c r="L19" s="179"/>
      <c r="M19" s="181"/>
      <c r="N19" s="182"/>
      <c r="O19" s="183"/>
      <c r="P19" s="412"/>
      <c r="Q19" s="413"/>
      <c r="S19" s="147"/>
      <c r="T19" s="147"/>
    </row>
    <row r="20" spans="1:20" s="271" customFormat="1" ht="12.75" customHeight="1" x14ac:dyDescent="0.2">
      <c r="A20" s="276">
        <v>9</v>
      </c>
      <c r="B20" s="177"/>
      <c r="C20" s="177"/>
      <c r="D20" s="177"/>
      <c r="E20" s="347"/>
      <c r="F20" s="347"/>
      <c r="G20" s="178"/>
      <c r="H20" s="178"/>
      <c r="I20" s="353"/>
      <c r="J20" s="353"/>
      <c r="K20" s="180"/>
      <c r="L20" s="179"/>
      <c r="M20" s="181"/>
      <c r="N20" s="182"/>
      <c r="O20" s="183"/>
      <c r="P20" s="412"/>
      <c r="Q20" s="413"/>
      <c r="S20" s="147"/>
      <c r="T20" s="147"/>
    </row>
    <row r="21" spans="1:20" s="271" customFormat="1" ht="12.75" customHeight="1" x14ac:dyDescent="0.2">
      <c r="A21" s="276">
        <v>10</v>
      </c>
      <c r="B21" s="177"/>
      <c r="C21" s="177"/>
      <c r="D21" s="177"/>
      <c r="E21" s="347"/>
      <c r="F21" s="347"/>
      <c r="G21" s="178"/>
      <c r="H21" s="178"/>
      <c r="I21" s="353"/>
      <c r="J21" s="353"/>
      <c r="K21" s="180"/>
      <c r="L21" s="179"/>
      <c r="M21" s="181"/>
      <c r="N21" s="182"/>
      <c r="O21" s="183"/>
      <c r="P21" s="412"/>
      <c r="Q21" s="413"/>
      <c r="S21" s="147"/>
      <c r="T21" s="147"/>
    </row>
    <row r="22" spans="1:20" s="271" customFormat="1" ht="12.75" customHeight="1" x14ac:dyDescent="0.2">
      <c r="A22" s="276">
        <v>11</v>
      </c>
      <c r="B22" s="177"/>
      <c r="C22" s="177"/>
      <c r="D22" s="177"/>
      <c r="E22" s="347"/>
      <c r="F22" s="347"/>
      <c r="G22" s="178"/>
      <c r="H22" s="178"/>
      <c r="I22" s="353"/>
      <c r="J22" s="353"/>
      <c r="K22" s="180"/>
      <c r="L22" s="179"/>
      <c r="M22" s="181"/>
      <c r="N22" s="182"/>
      <c r="O22" s="183"/>
      <c r="P22" s="412"/>
      <c r="Q22" s="413"/>
      <c r="S22" s="147"/>
      <c r="T22" s="147"/>
    </row>
    <row r="23" spans="1:20" s="271" customFormat="1" ht="12.75" customHeight="1" x14ac:dyDescent="0.2">
      <c r="A23" s="276">
        <v>12</v>
      </c>
      <c r="B23" s="177"/>
      <c r="C23" s="177"/>
      <c r="D23" s="177"/>
      <c r="E23" s="347"/>
      <c r="F23" s="347"/>
      <c r="G23" s="178"/>
      <c r="H23" s="178"/>
      <c r="I23" s="353"/>
      <c r="J23" s="353"/>
      <c r="K23" s="180"/>
      <c r="L23" s="179"/>
      <c r="M23" s="181"/>
      <c r="N23" s="182"/>
      <c r="O23" s="183"/>
      <c r="P23" s="412"/>
      <c r="Q23" s="413"/>
      <c r="S23" s="147"/>
      <c r="T23" s="147"/>
    </row>
    <row r="24" spans="1:20" s="271" customFormat="1" ht="12.75" customHeight="1" x14ac:dyDescent="0.2">
      <c r="A24" s="276">
        <v>13</v>
      </c>
      <c r="B24" s="177"/>
      <c r="C24" s="177"/>
      <c r="D24" s="177"/>
      <c r="E24" s="347"/>
      <c r="F24" s="347"/>
      <c r="G24" s="178"/>
      <c r="H24" s="178"/>
      <c r="I24" s="353"/>
      <c r="J24" s="353"/>
      <c r="K24" s="180"/>
      <c r="L24" s="179"/>
      <c r="M24" s="181"/>
      <c r="N24" s="182"/>
      <c r="O24" s="183"/>
      <c r="P24" s="412"/>
      <c r="Q24" s="413"/>
      <c r="S24" s="147"/>
      <c r="T24" s="147"/>
    </row>
    <row r="25" spans="1:20" s="271" customFormat="1" ht="12.75" customHeight="1" x14ac:dyDescent="0.2">
      <c r="A25" s="276">
        <v>14</v>
      </c>
      <c r="B25" s="177"/>
      <c r="C25" s="177"/>
      <c r="D25" s="177"/>
      <c r="E25" s="347"/>
      <c r="F25" s="347"/>
      <c r="G25" s="178"/>
      <c r="H25" s="178"/>
      <c r="I25" s="353"/>
      <c r="J25" s="353"/>
      <c r="K25" s="180"/>
      <c r="L25" s="179"/>
      <c r="M25" s="181"/>
      <c r="N25" s="182"/>
      <c r="O25" s="183"/>
      <c r="P25" s="412"/>
      <c r="Q25" s="413"/>
      <c r="S25" s="147"/>
      <c r="T25" s="147"/>
    </row>
    <row r="26" spans="1:20" s="271" customFormat="1" ht="12.75" customHeight="1" x14ac:dyDescent="0.2">
      <c r="A26" s="276">
        <v>15</v>
      </c>
      <c r="B26" s="177"/>
      <c r="C26" s="177"/>
      <c r="D26" s="177"/>
      <c r="E26" s="347"/>
      <c r="F26" s="347"/>
      <c r="G26" s="178"/>
      <c r="H26" s="178"/>
      <c r="I26" s="353"/>
      <c r="J26" s="353"/>
      <c r="K26" s="180"/>
      <c r="L26" s="179"/>
      <c r="M26" s="181"/>
      <c r="N26" s="182"/>
      <c r="O26" s="183"/>
      <c r="P26" s="412"/>
      <c r="Q26" s="413"/>
      <c r="S26" s="147"/>
      <c r="T26" s="147"/>
    </row>
    <row r="27" spans="1:20" s="271" customFormat="1" ht="12.75" customHeight="1" x14ac:dyDescent="0.2">
      <c r="A27" s="276">
        <v>16</v>
      </c>
      <c r="B27" s="177"/>
      <c r="C27" s="177"/>
      <c r="D27" s="177"/>
      <c r="E27" s="347"/>
      <c r="F27" s="347"/>
      <c r="G27" s="178"/>
      <c r="H27" s="178"/>
      <c r="I27" s="353"/>
      <c r="J27" s="353"/>
      <c r="K27" s="180"/>
      <c r="L27" s="179"/>
      <c r="M27" s="181"/>
      <c r="N27" s="182"/>
      <c r="O27" s="183"/>
      <c r="P27" s="412"/>
      <c r="Q27" s="413"/>
      <c r="S27" s="147"/>
      <c r="T27" s="147"/>
    </row>
    <row r="28" spans="1:20" s="271" customFormat="1" ht="12.75" customHeight="1" x14ac:dyDescent="0.2">
      <c r="A28" s="276">
        <v>17</v>
      </c>
      <c r="B28" s="177"/>
      <c r="C28" s="177"/>
      <c r="D28" s="177"/>
      <c r="E28" s="347"/>
      <c r="F28" s="347"/>
      <c r="G28" s="178"/>
      <c r="H28" s="178"/>
      <c r="I28" s="353"/>
      <c r="J28" s="353"/>
      <c r="K28" s="180"/>
      <c r="L28" s="179"/>
      <c r="M28" s="181"/>
      <c r="N28" s="182"/>
      <c r="O28" s="183"/>
      <c r="P28" s="412"/>
      <c r="Q28" s="413"/>
      <c r="S28" s="147"/>
      <c r="T28" s="147"/>
    </row>
    <row r="29" spans="1:20" s="271" customFormat="1" ht="12.75" customHeight="1" x14ac:dyDescent="0.2">
      <c r="A29" s="276">
        <v>18</v>
      </c>
      <c r="B29" s="177"/>
      <c r="C29" s="177"/>
      <c r="D29" s="177"/>
      <c r="E29" s="347"/>
      <c r="F29" s="347"/>
      <c r="G29" s="178"/>
      <c r="H29" s="178"/>
      <c r="I29" s="353"/>
      <c r="J29" s="353"/>
      <c r="K29" s="180"/>
      <c r="L29" s="179"/>
      <c r="M29" s="181"/>
      <c r="N29" s="182"/>
      <c r="O29" s="183"/>
      <c r="P29" s="412"/>
      <c r="Q29" s="413"/>
      <c r="S29" s="147"/>
      <c r="T29" s="147"/>
    </row>
    <row r="30" spans="1:20" s="271" customFormat="1" ht="12.75" customHeight="1" x14ac:dyDescent="0.2">
      <c r="A30" s="276">
        <v>19</v>
      </c>
      <c r="B30" s="177"/>
      <c r="C30" s="177"/>
      <c r="D30" s="177"/>
      <c r="E30" s="347"/>
      <c r="F30" s="347"/>
      <c r="G30" s="178"/>
      <c r="H30" s="178"/>
      <c r="I30" s="353"/>
      <c r="J30" s="353"/>
      <c r="K30" s="180"/>
      <c r="L30" s="179"/>
      <c r="M30" s="181"/>
      <c r="N30" s="182"/>
      <c r="O30" s="183"/>
      <c r="P30" s="412"/>
      <c r="Q30" s="413"/>
      <c r="S30" s="147"/>
      <c r="T30" s="147"/>
    </row>
    <row r="31" spans="1:20" s="271" customFormat="1" ht="12.75" customHeight="1" x14ac:dyDescent="0.2">
      <c r="A31" s="276">
        <v>20</v>
      </c>
      <c r="B31" s="177"/>
      <c r="C31" s="177"/>
      <c r="D31" s="177"/>
      <c r="E31" s="347"/>
      <c r="F31" s="347"/>
      <c r="G31" s="178"/>
      <c r="H31" s="178"/>
      <c r="I31" s="353"/>
      <c r="J31" s="353"/>
      <c r="K31" s="180"/>
      <c r="L31" s="179"/>
      <c r="M31" s="181"/>
      <c r="N31" s="182"/>
      <c r="O31" s="183"/>
      <c r="P31" s="412"/>
      <c r="Q31" s="413"/>
      <c r="S31" s="147"/>
      <c r="T31" s="147"/>
    </row>
    <row r="32" spans="1:20" s="271" customFormat="1" ht="12.75" customHeight="1" x14ac:dyDescent="0.2">
      <c r="A32" s="276">
        <v>21</v>
      </c>
      <c r="B32" s="177"/>
      <c r="C32" s="177"/>
      <c r="D32" s="177"/>
      <c r="E32" s="347"/>
      <c r="F32" s="347"/>
      <c r="G32" s="178"/>
      <c r="H32" s="178"/>
      <c r="I32" s="353"/>
      <c r="J32" s="353"/>
      <c r="K32" s="180"/>
      <c r="L32" s="179"/>
      <c r="M32" s="181"/>
      <c r="N32" s="182"/>
      <c r="O32" s="183"/>
      <c r="P32" s="412"/>
      <c r="Q32" s="413"/>
      <c r="S32" s="147"/>
      <c r="T32" s="147"/>
    </row>
    <row r="33" spans="1:20" s="271" customFormat="1" ht="12.75" customHeight="1" x14ac:dyDescent="0.2">
      <c r="A33" s="276">
        <v>22</v>
      </c>
      <c r="B33" s="177"/>
      <c r="C33" s="177"/>
      <c r="D33" s="177"/>
      <c r="E33" s="347"/>
      <c r="F33" s="347"/>
      <c r="G33" s="178"/>
      <c r="H33" s="178"/>
      <c r="I33" s="353"/>
      <c r="J33" s="353"/>
      <c r="K33" s="180"/>
      <c r="L33" s="179"/>
      <c r="M33" s="181"/>
      <c r="N33" s="182"/>
      <c r="O33" s="183"/>
      <c r="P33" s="412"/>
      <c r="Q33" s="413"/>
      <c r="S33" s="147"/>
      <c r="T33" s="147"/>
    </row>
    <row r="34" spans="1:20" s="271" customFormat="1" ht="12.75" customHeight="1" x14ac:dyDescent="0.2">
      <c r="A34" s="276">
        <v>23</v>
      </c>
      <c r="B34" s="177"/>
      <c r="C34" s="177"/>
      <c r="D34" s="177"/>
      <c r="E34" s="347"/>
      <c r="F34" s="347"/>
      <c r="G34" s="178"/>
      <c r="H34" s="178"/>
      <c r="I34" s="353"/>
      <c r="J34" s="353"/>
      <c r="K34" s="180"/>
      <c r="L34" s="179"/>
      <c r="M34" s="181"/>
      <c r="N34" s="182"/>
      <c r="O34" s="183"/>
      <c r="P34" s="412"/>
      <c r="Q34" s="413"/>
      <c r="S34" s="147"/>
      <c r="T34" s="147"/>
    </row>
    <row r="35" spans="1:20" s="271" customFormat="1" ht="12.75" customHeight="1" x14ac:dyDescent="0.2">
      <c r="A35" s="276">
        <v>24</v>
      </c>
      <c r="B35" s="177"/>
      <c r="C35" s="177"/>
      <c r="D35" s="177"/>
      <c r="E35" s="347"/>
      <c r="F35" s="347"/>
      <c r="G35" s="178"/>
      <c r="H35" s="178"/>
      <c r="I35" s="353"/>
      <c r="J35" s="353"/>
      <c r="K35" s="180"/>
      <c r="L35" s="179"/>
      <c r="M35" s="181"/>
      <c r="N35" s="182"/>
      <c r="O35" s="183"/>
      <c r="P35" s="412"/>
      <c r="Q35" s="413"/>
      <c r="S35" s="147"/>
      <c r="T35" s="147"/>
    </row>
    <row r="36" spans="1:20" s="271" customFormat="1" ht="12.75" customHeight="1" x14ac:dyDescent="0.2">
      <c r="A36" s="276">
        <v>25</v>
      </c>
      <c r="B36" s="177"/>
      <c r="C36" s="177"/>
      <c r="D36" s="177"/>
      <c r="E36" s="347"/>
      <c r="F36" s="347"/>
      <c r="G36" s="178"/>
      <c r="H36" s="178"/>
      <c r="I36" s="353"/>
      <c r="J36" s="353"/>
      <c r="K36" s="180"/>
      <c r="L36" s="179"/>
      <c r="M36" s="181"/>
      <c r="N36" s="182"/>
      <c r="O36" s="183"/>
      <c r="P36" s="412"/>
      <c r="Q36" s="413"/>
      <c r="S36" s="147"/>
      <c r="T36" s="147"/>
    </row>
    <row r="37" spans="1:20" s="271" customFormat="1" ht="12.75" customHeight="1" x14ac:dyDescent="0.2">
      <c r="A37" s="276">
        <v>26</v>
      </c>
      <c r="B37" s="177"/>
      <c r="C37" s="177"/>
      <c r="D37" s="177"/>
      <c r="E37" s="347"/>
      <c r="F37" s="347"/>
      <c r="G37" s="178"/>
      <c r="H37" s="178"/>
      <c r="I37" s="353"/>
      <c r="J37" s="353"/>
      <c r="K37" s="180"/>
      <c r="L37" s="179"/>
      <c r="M37" s="181"/>
      <c r="N37" s="182"/>
      <c r="O37" s="183"/>
      <c r="P37" s="412"/>
      <c r="Q37" s="413"/>
      <c r="S37" s="147"/>
      <c r="T37" s="147"/>
    </row>
    <row r="38" spans="1:20" s="271" customFormat="1" ht="12.75" customHeight="1" x14ac:dyDescent="0.2">
      <c r="A38" s="276">
        <v>27</v>
      </c>
      <c r="B38" s="177"/>
      <c r="C38" s="177"/>
      <c r="D38" s="177"/>
      <c r="E38" s="347"/>
      <c r="F38" s="347"/>
      <c r="G38" s="178"/>
      <c r="H38" s="178"/>
      <c r="I38" s="353"/>
      <c r="J38" s="353"/>
      <c r="K38" s="180"/>
      <c r="L38" s="179"/>
      <c r="M38" s="181"/>
      <c r="N38" s="182"/>
      <c r="O38" s="183"/>
      <c r="P38" s="412"/>
      <c r="Q38" s="413"/>
      <c r="S38" s="147"/>
      <c r="T38" s="147"/>
    </row>
    <row r="39" spans="1:20" s="271" customFormat="1" ht="12.75" customHeight="1" x14ac:dyDescent="0.2">
      <c r="A39" s="276">
        <v>28</v>
      </c>
      <c r="B39" s="177"/>
      <c r="C39" s="177"/>
      <c r="D39" s="177"/>
      <c r="E39" s="347"/>
      <c r="F39" s="347"/>
      <c r="G39" s="178"/>
      <c r="H39" s="178"/>
      <c r="I39" s="353"/>
      <c r="J39" s="353"/>
      <c r="K39" s="180"/>
      <c r="L39" s="179"/>
      <c r="M39" s="181"/>
      <c r="N39" s="182"/>
      <c r="O39" s="183"/>
      <c r="P39" s="412"/>
      <c r="Q39" s="413"/>
      <c r="S39" s="147"/>
      <c r="T39" s="147"/>
    </row>
    <row r="40" spans="1:20" s="271" customFormat="1" ht="12.75" customHeight="1" x14ac:dyDescent="0.2">
      <c r="A40" s="276">
        <v>29</v>
      </c>
      <c r="B40" s="177"/>
      <c r="C40" s="177"/>
      <c r="D40" s="177"/>
      <c r="E40" s="347"/>
      <c r="F40" s="347"/>
      <c r="G40" s="178"/>
      <c r="H40" s="178"/>
      <c r="I40" s="353"/>
      <c r="J40" s="353"/>
      <c r="K40" s="180"/>
      <c r="L40" s="179"/>
      <c r="M40" s="181"/>
      <c r="N40" s="182"/>
      <c r="O40" s="183"/>
      <c r="P40" s="412"/>
      <c r="Q40" s="413"/>
      <c r="S40" s="147"/>
      <c r="T40" s="147"/>
    </row>
    <row r="41" spans="1:20" s="271" customFormat="1" ht="12.75" customHeight="1" x14ac:dyDescent="0.2">
      <c r="A41" s="276">
        <v>30</v>
      </c>
      <c r="B41" s="177"/>
      <c r="C41" s="177"/>
      <c r="D41" s="177"/>
      <c r="E41" s="347"/>
      <c r="F41" s="347"/>
      <c r="G41" s="178"/>
      <c r="H41" s="178"/>
      <c r="I41" s="353"/>
      <c r="J41" s="353"/>
      <c r="K41" s="180"/>
      <c r="L41" s="179"/>
      <c r="M41" s="181"/>
      <c r="N41" s="182"/>
      <c r="O41" s="183"/>
      <c r="P41" s="412"/>
      <c r="Q41" s="413"/>
      <c r="S41" s="147"/>
      <c r="T41" s="147"/>
    </row>
    <row r="42" spans="1:20" s="271" customFormat="1" ht="12.75" customHeight="1" x14ac:dyDescent="0.2">
      <c r="A42" s="276">
        <v>31</v>
      </c>
      <c r="B42" s="177"/>
      <c r="C42" s="177"/>
      <c r="D42" s="177"/>
      <c r="E42" s="347"/>
      <c r="F42" s="347"/>
      <c r="G42" s="178"/>
      <c r="H42" s="178"/>
      <c r="I42" s="353"/>
      <c r="J42" s="353"/>
      <c r="K42" s="180"/>
      <c r="L42" s="179"/>
      <c r="M42" s="181"/>
      <c r="N42" s="182"/>
      <c r="O42" s="183"/>
      <c r="P42" s="412"/>
      <c r="Q42" s="413"/>
      <c r="S42" s="147"/>
      <c r="T42" s="147"/>
    </row>
    <row r="43" spans="1:20" s="271" customFormat="1" ht="12.75" customHeight="1" x14ac:dyDescent="0.2">
      <c r="A43" s="276">
        <v>32</v>
      </c>
      <c r="B43" s="177"/>
      <c r="C43" s="177"/>
      <c r="D43" s="177"/>
      <c r="E43" s="347"/>
      <c r="F43" s="347"/>
      <c r="G43" s="178"/>
      <c r="H43" s="178"/>
      <c r="I43" s="353"/>
      <c r="J43" s="353"/>
      <c r="K43" s="180"/>
      <c r="L43" s="179"/>
      <c r="M43" s="181"/>
      <c r="N43" s="182"/>
      <c r="O43" s="183"/>
      <c r="P43" s="412"/>
      <c r="Q43" s="413"/>
      <c r="S43" s="147"/>
      <c r="T43" s="147"/>
    </row>
    <row r="44" spans="1:20" s="271" customFormat="1" ht="12.75" customHeight="1" x14ac:dyDescent="0.2">
      <c r="A44" s="276">
        <v>33</v>
      </c>
      <c r="B44" s="177"/>
      <c r="C44" s="177"/>
      <c r="D44" s="177"/>
      <c r="E44" s="347"/>
      <c r="F44" s="347"/>
      <c r="G44" s="178"/>
      <c r="H44" s="178"/>
      <c r="I44" s="353"/>
      <c r="J44" s="353"/>
      <c r="K44" s="180"/>
      <c r="L44" s="179"/>
      <c r="M44" s="181"/>
      <c r="N44" s="182"/>
      <c r="O44" s="183"/>
      <c r="P44" s="412"/>
      <c r="Q44" s="413"/>
      <c r="S44" s="147"/>
      <c r="T44" s="147"/>
    </row>
    <row r="45" spans="1:20" s="271" customFormat="1" ht="12.75" customHeight="1" x14ac:dyDescent="0.2">
      <c r="A45" s="276">
        <v>34</v>
      </c>
      <c r="B45" s="177"/>
      <c r="C45" s="177"/>
      <c r="D45" s="177"/>
      <c r="E45" s="347"/>
      <c r="F45" s="347"/>
      <c r="G45" s="178"/>
      <c r="H45" s="178"/>
      <c r="I45" s="353"/>
      <c r="J45" s="353"/>
      <c r="K45" s="180"/>
      <c r="L45" s="179"/>
      <c r="M45" s="181"/>
      <c r="N45" s="182"/>
      <c r="O45" s="183"/>
      <c r="P45" s="412"/>
      <c r="Q45" s="413"/>
      <c r="S45" s="147"/>
      <c r="T45" s="147"/>
    </row>
    <row r="46" spans="1:20" s="271" customFormat="1" ht="12.75" customHeight="1" x14ac:dyDescent="0.2">
      <c r="A46" s="276">
        <v>35</v>
      </c>
      <c r="B46" s="177"/>
      <c r="C46" s="177"/>
      <c r="D46" s="177"/>
      <c r="E46" s="347"/>
      <c r="F46" s="347"/>
      <c r="G46" s="178"/>
      <c r="H46" s="178"/>
      <c r="I46" s="353"/>
      <c r="J46" s="353"/>
      <c r="K46" s="180"/>
      <c r="L46" s="179"/>
      <c r="M46" s="181"/>
      <c r="N46" s="182"/>
      <c r="O46" s="183"/>
      <c r="P46" s="412"/>
      <c r="Q46" s="413"/>
      <c r="S46" s="147"/>
      <c r="T46" s="147"/>
    </row>
    <row r="47" spans="1:20" s="271" customFormat="1" ht="12.75" customHeight="1" x14ac:dyDescent="0.2">
      <c r="A47" s="276">
        <v>36</v>
      </c>
      <c r="B47" s="177"/>
      <c r="C47" s="177"/>
      <c r="D47" s="177"/>
      <c r="E47" s="347"/>
      <c r="F47" s="347"/>
      <c r="G47" s="178"/>
      <c r="H47" s="178"/>
      <c r="I47" s="353"/>
      <c r="J47" s="353"/>
      <c r="K47" s="180"/>
      <c r="L47" s="179"/>
      <c r="M47" s="181"/>
      <c r="N47" s="182"/>
      <c r="O47" s="183"/>
      <c r="P47" s="412"/>
      <c r="Q47" s="413"/>
      <c r="S47" s="147"/>
      <c r="T47" s="147"/>
    </row>
    <row r="48" spans="1:20" s="271" customFormat="1" ht="12.75" customHeight="1" x14ac:dyDescent="0.2">
      <c r="A48" s="276">
        <v>37</v>
      </c>
      <c r="B48" s="177"/>
      <c r="C48" s="177"/>
      <c r="D48" s="177"/>
      <c r="E48" s="347"/>
      <c r="F48" s="347"/>
      <c r="G48" s="178"/>
      <c r="H48" s="178"/>
      <c r="I48" s="353"/>
      <c r="J48" s="353"/>
      <c r="K48" s="180"/>
      <c r="L48" s="179"/>
      <c r="M48" s="181"/>
      <c r="N48" s="182"/>
      <c r="O48" s="183"/>
      <c r="P48" s="412"/>
      <c r="Q48" s="413"/>
      <c r="S48" s="147"/>
      <c r="T48" s="147"/>
    </row>
    <row r="49" spans="1:20" s="271" customFormat="1" ht="12.75" customHeight="1" x14ac:dyDescent="0.2">
      <c r="A49" s="276">
        <v>38</v>
      </c>
      <c r="B49" s="177"/>
      <c r="C49" s="177"/>
      <c r="D49" s="177"/>
      <c r="E49" s="347"/>
      <c r="F49" s="347"/>
      <c r="G49" s="178"/>
      <c r="H49" s="178"/>
      <c r="I49" s="353"/>
      <c r="J49" s="353"/>
      <c r="K49" s="180"/>
      <c r="L49" s="179"/>
      <c r="M49" s="181"/>
      <c r="N49" s="182"/>
      <c r="O49" s="183"/>
      <c r="P49" s="412"/>
      <c r="Q49" s="413"/>
      <c r="S49" s="147"/>
      <c r="T49" s="147"/>
    </row>
    <row r="50" spans="1:20" s="271" customFormat="1" ht="12.75" customHeight="1" x14ac:dyDescent="0.2">
      <c r="A50" s="276">
        <v>39</v>
      </c>
      <c r="B50" s="177"/>
      <c r="C50" s="177"/>
      <c r="D50" s="177"/>
      <c r="E50" s="347"/>
      <c r="F50" s="347"/>
      <c r="G50" s="178"/>
      <c r="H50" s="178"/>
      <c r="I50" s="353"/>
      <c r="J50" s="353"/>
      <c r="K50" s="180"/>
      <c r="L50" s="179"/>
      <c r="M50" s="181"/>
      <c r="N50" s="182"/>
      <c r="O50" s="183"/>
      <c r="P50" s="412"/>
      <c r="Q50" s="413"/>
      <c r="S50" s="147"/>
      <c r="T50" s="147"/>
    </row>
    <row r="51" spans="1:20" s="271" customFormat="1" ht="12.75" customHeight="1" x14ac:dyDescent="0.2">
      <c r="A51" s="276">
        <v>40</v>
      </c>
      <c r="B51" s="177"/>
      <c r="C51" s="177"/>
      <c r="D51" s="177"/>
      <c r="E51" s="347"/>
      <c r="F51" s="347"/>
      <c r="G51" s="178"/>
      <c r="H51" s="178"/>
      <c r="I51" s="353"/>
      <c r="J51" s="353"/>
      <c r="K51" s="180"/>
      <c r="L51" s="179"/>
      <c r="M51" s="181"/>
      <c r="N51" s="182"/>
      <c r="O51" s="183"/>
      <c r="P51" s="412"/>
      <c r="Q51" s="413"/>
      <c r="S51" s="147"/>
      <c r="T51" s="147"/>
    </row>
    <row r="52" spans="1:20" s="271" customFormat="1" ht="12.75" customHeight="1" x14ac:dyDescent="0.2">
      <c r="A52" s="276">
        <v>41</v>
      </c>
      <c r="B52" s="177"/>
      <c r="C52" s="177"/>
      <c r="D52" s="177"/>
      <c r="E52" s="347"/>
      <c r="F52" s="347"/>
      <c r="G52" s="178"/>
      <c r="H52" s="178"/>
      <c r="I52" s="353"/>
      <c r="J52" s="353"/>
      <c r="K52" s="180"/>
      <c r="L52" s="179"/>
      <c r="M52" s="181"/>
      <c r="N52" s="182"/>
      <c r="O52" s="183"/>
      <c r="P52" s="412"/>
      <c r="Q52" s="413"/>
      <c r="S52" s="147"/>
      <c r="T52" s="147"/>
    </row>
    <row r="53" spans="1:20" s="271" customFormat="1" ht="12.75" customHeight="1" x14ac:dyDescent="0.2">
      <c r="A53" s="276">
        <v>42</v>
      </c>
      <c r="B53" s="177"/>
      <c r="C53" s="177"/>
      <c r="D53" s="177"/>
      <c r="E53" s="347"/>
      <c r="F53" s="347"/>
      <c r="G53" s="178"/>
      <c r="H53" s="178"/>
      <c r="I53" s="353"/>
      <c r="J53" s="353"/>
      <c r="K53" s="180"/>
      <c r="L53" s="179"/>
      <c r="M53" s="181"/>
      <c r="N53" s="182"/>
      <c r="O53" s="183"/>
      <c r="P53" s="412"/>
      <c r="Q53" s="413"/>
      <c r="S53" s="147"/>
      <c r="T53" s="147"/>
    </row>
    <row r="54" spans="1:20" s="271" customFormat="1" ht="12.75" customHeight="1" x14ac:dyDescent="0.2">
      <c r="A54" s="276">
        <v>43</v>
      </c>
      <c r="B54" s="177"/>
      <c r="C54" s="177"/>
      <c r="D54" s="177"/>
      <c r="E54" s="347"/>
      <c r="F54" s="347"/>
      <c r="G54" s="178"/>
      <c r="H54" s="178"/>
      <c r="I54" s="353"/>
      <c r="J54" s="353"/>
      <c r="K54" s="180"/>
      <c r="L54" s="179"/>
      <c r="M54" s="181"/>
      <c r="N54" s="182"/>
      <c r="O54" s="183"/>
      <c r="P54" s="412"/>
      <c r="Q54" s="413"/>
      <c r="S54" s="147"/>
      <c r="T54" s="147"/>
    </row>
    <row r="55" spans="1:20" s="271" customFormat="1" ht="12.75" customHeight="1" x14ac:dyDescent="0.2">
      <c r="A55" s="276">
        <v>44</v>
      </c>
      <c r="B55" s="177"/>
      <c r="C55" s="177"/>
      <c r="D55" s="177"/>
      <c r="E55" s="347"/>
      <c r="F55" s="347"/>
      <c r="G55" s="178"/>
      <c r="H55" s="178"/>
      <c r="I55" s="353"/>
      <c r="J55" s="353"/>
      <c r="K55" s="180"/>
      <c r="L55" s="179"/>
      <c r="M55" s="181"/>
      <c r="N55" s="182"/>
      <c r="O55" s="183"/>
      <c r="P55" s="412"/>
      <c r="Q55" s="413"/>
      <c r="S55" s="147"/>
      <c r="T55" s="147"/>
    </row>
    <row r="56" spans="1:20" s="271" customFormat="1" ht="12.75" customHeight="1" x14ac:dyDescent="0.2">
      <c r="A56" s="276">
        <v>45</v>
      </c>
      <c r="B56" s="177"/>
      <c r="C56" s="177"/>
      <c r="D56" s="177"/>
      <c r="E56" s="347"/>
      <c r="F56" s="347"/>
      <c r="G56" s="178"/>
      <c r="H56" s="178"/>
      <c r="I56" s="353"/>
      <c r="J56" s="353"/>
      <c r="K56" s="180"/>
      <c r="L56" s="179"/>
      <c r="M56" s="181"/>
      <c r="N56" s="182"/>
      <c r="O56" s="183"/>
      <c r="P56" s="412"/>
      <c r="Q56" s="413"/>
      <c r="S56" s="147"/>
      <c r="T56" s="147"/>
    </row>
    <row r="57" spans="1:20" s="271" customFormat="1" ht="12.75" customHeight="1" x14ac:dyDescent="0.2">
      <c r="A57" s="276">
        <v>46</v>
      </c>
      <c r="B57" s="177"/>
      <c r="C57" s="177"/>
      <c r="D57" s="177"/>
      <c r="E57" s="347"/>
      <c r="F57" s="347"/>
      <c r="G57" s="178"/>
      <c r="H57" s="178"/>
      <c r="I57" s="353"/>
      <c r="J57" s="353"/>
      <c r="K57" s="180"/>
      <c r="L57" s="179"/>
      <c r="M57" s="181"/>
      <c r="N57" s="182"/>
      <c r="O57" s="183"/>
      <c r="P57" s="412"/>
      <c r="Q57" s="413"/>
      <c r="S57" s="147"/>
      <c r="T57" s="147"/>
    </row>
    <row r="58" spans="1:20" s="271" customFormat="1" ht="12.75" customHeight="1" x14ac:dyDescent="0.2">
      <c r="A58" s="276">
        <v>47</v>
      </c>
      <c r="B58" s="177"/>
      <c r="C58" s="177"/>
      <c r="D58" s="177"/>
      <c r="E58" s="347"/>
      <c r="F58" s="347"/>
      <c r="G58" s="178"/>
      <c r="H58" s="178"/>
      <c r="I58" s="353"/>
      <c r="J58" s="353"/>
      <c r="K58" s="180"/>
      <c r="L58" s="179"/>
      <c r="M58" s="181"/>
      <c r="N58" s="182"/>
      <c r="O58" s="183"/>
      <c r="P58" s="412"/>
      <c r="Q58" s="413"/>
      <c r="S58" s="147"/>
      <c r="T58" s="147"/>
    </row>
    <row r="59" spans="1:20" s="271" customFormat="1" ht="12.75" customHeight="1" x14ac:dyDescent="0.2">
      <c r="A59" s="276">
        <v>48</v>
      </c>
      <c r="B59" s="177"/>
      <c r="C59" s="177"/>
      <c r="D59" s="177"/>
      <c r="E59" s="347"/>
      <c r="F59" s="347"/>
      <c r="G59" s="178"/>
      <c r="H59" s="178"/>
      <c r="I59" s="353"/>
      <c r="J59" s="353"/>
      <c r="K59" s="180"/>
      <c r="L59" s="179"/>
      <c r="M59" s="181"/>
      <c r="N59" s="182"/>
      <c r="O59" s="183"/>
      <c r="P59" s="412"/>
      <c r="Q59" s="413"/>
      <c r="S59" s="147"/>
      <c r="T59" s="147"/>
    </row>
    <row r="60" spans="1:20" s="271" customFormat="1" ht="12.75" customHeight="1" x14ac:dyDescent="0.2">
      <c r="A60" s="276">
        <v>49</v>
      </c>
      <c r="B60" s="177"/>
      <c r="C60" s="177"/>
      <c r="D60" s="177"/>
      <c r="E60" s="347"/>
      <c r="F60" s="347"/>
      <c r="G60" s="178"/>
      <c r="H60" s="178"/>
      <c r="I60" s="353"/>
      <c r="J60" s="353"/>
      <c r="K60" s="180"/>
      <c r="L60" s="179"/>
      <c r="M60" s="181"/>
      <c r="N60" s="182"/>
      <c r="O60" s="183"/>
      <c r="P60" s="412"/>
      <c r="Q60" s="413"/>
      <c r="S60" s="147"/>
      <c r="T60" s="147"/>
    </row>
    <row r="61" spans="1:20" s="271" customFormat="1" ht="12.75" customHeight="1" x14ac:dyDescent="0.2">
      <c r="A61" s="276">
        <v>50</v>
      </c>
      <c r="B61" s="177"/>
      <c r="C61" s="177"/>
      <c r="D61" s="177"/>
      <c r="E61" s="347"/>
      <c r="F61" s="347"/>
      <c r="G61" s="178"/>
      <c r="H61" s="178"/>
      <c r="I61" s="353"/>
      <c r="J61" s="353"/>
      <c r="K61" s="180"/>
      <c r="L61" s="179"/>
      <c r="M61" s="181"/>
      <c r="N61" s="182"/>
      <c r="O61" s="183"/>
      <c r="P61" s="412"/>
      <c r="Q61" s="413"/>
      <c r="S61" s="147"/>
      <c r="T61" s="147"/>
    </row>
    <row r="62" spans="1:20" s="271" customFormat="1" ht="12.75" customHeight="1" x14ac:dyDescent="0.2">
      <c r="A62" s="276">
        <v>51</v>
      </c>
      <c r="B62" s="177"/>
      <c r="C62" s="177"/>
      <c r="D62" s="177"/>
      <c r="E62" s="347"/>
      <c r="F62" s="347"/>
      <c r="G62" s="178"/>
      <c r="H62" s="178"/>
      <c r="I62" s="353"/>
      <c r="J62" s="353"/>
      <c r="K62" s="180"/>
      <c r="L62" s="179"/>
      <c r="M62" s="181"/>
      <c r="N62" s="182"/>
      <c r="O62" s="183"/>
      <c r="P62" s="412"/>
      <c r="Q62" s="413"/>
      <c r="S62" s="147"/>
      <c r="T62" s="147"/>
    </row>
    <row r="63" spans="1:20" s="271" customFormat="1" ht="12.75" customHeight="1" x14ac:dyDescent="0.2">
      <c r="A63" s="276">
        <v>52</v>
      </c>
      <c r="B63" s="177"/>
      <c r="C63" s="177"/>
      <c r="D63" s="177"/>
      <c r="E63" s="347"/>
      <c r="F63" s="347"/>
      <c r="G63" s="178"/>
      <c r="H63" s="178"/>
      <c r="I63" s="353"/>
      <c r="J63" s="353"/>
      <c r="K63" s="180"/>
      <c r="L63" s="179"/>
      <c r="M63" s="181"/>
      <c r="N63" s="182"/>
      <c r="O63" s="183"/>
      <c r="P63" s="412"/>
      <c r="Q63" s="413"/>
      <c r="S63" s="147"/>
      <c r="T63" s="147"/>
    </row>
    <row r="64" spans="1:20" s="271" customFormat="1" ht="12.75" customHeight="1" x14ac:dyDescent="0.2">
      <c r="A64" s="276">
        <v>53</v>
      </c>
      <c r="B64" s="177"/>
      <c r="C64" s="177"/>
      <c r="D64" s="177"/>
      <c r="E64" s="347"/>
      <c r="F64" s="347"/>
      <c r="G64" s="178"/>
      <c r="H64" s="178"/>
      <c r="I64" s="353"/>
      <c r="J64" s="353"/>
      <c r="K64" s="180"/>
      <c r="L64" s="179"/>
      <c r="M64" s="181"/>
      <c r="N64" s="182"/>
      <c r="O64" s="183"/>
      <c r="P64" s="412"/>
      <c r="Q64" s="413"/>
      <c r="S64" s="147"/>
      <c r="T64" s="147"/>
    </row>
    <row r="65" spans="1:20" s="271" customFormat="1" ht="12.75" customHeight="1" x14ac:dyDescent="0.2">
      <c r="A65" s="276">
        <v>54</v>
      </c>
      <c r="B65" s="177"/>
      <c r="C65" s="177"/>
      <c r="D65" s="177"/>
      <c r="E65" s="347"/>
      <c r="F65" s="347"/>
      <c r="G65" s="178"/>
      <c r="H65" s="178"/>
      <c r="I65" s="353"/>
      <c r="J65" s="353"/>
      <c r="K65" s="180"/>
      <c r="L65" s="179"/>
      <c r="M65" s="181"/>
      <c r="N65" s="182"/>
      <c r="O65" s="183"/>
      <c r="P65" s="412"/>
      <c r="Q65" s="413"/>
      <c r="S65" s="147"/>
      <c r="T65" s="147"/>
    </row>
    <row r="66" spans="1:20" s="271" customFormat="1" ht="12.75" customHeight="1" x14ac:dyDescent="0.2">
      <c r="A66" s="276">
        <v>55</v>
      </c>
      <c r="B66" s="177"/>
      <c r="C66" s="177"/>
      <c r="D66" s="177"/>
      <c r="E66" s="347"/>
      <c r="F66" s="347"/>
      <c r="G66" s="178"/>
      <c r="H66" s="178"/>
      <c r="I66" s="353"/>
      <c r="J66" s="353"/>
      <c r="K66" s="180"/>
      <c r="L66" s="179"/>
      <c r="M66" s="181"/>
      <c r="N66" s="182"/>
      <c r="O66" s="183"/>
      <c r="P66" s="412"/>
      <c r="Q66" s="413"/>
      <c r="S66" s="147"/>
      <c r="T66" s="147"/>
    </row>
    <row r="67" spans="1:20" s="271" customFormat="1" ht="12.75" customHeight="1" x14ac:dyDescent="0.2">
      <c r="A67" s="276">
        <v>56</v>
      </c>
      <c r="B67" s="177"/>
      <c r="C67" s="177"/>
      <c r="D67" s="177"/>
      <c r="E67" s="347"/>
      <c r="F67" s="347"/>
      <c r="G67" s="178"/>
      <c r="H67" s="178"/>
      <c r="I67" s="353"/>
      <c r="J67" s="353"/>
      <c r="K67" s="180"/>
      <c r="L67" s="179"/>
      <c r="M67" s="181"/>
      <c r="N67" s="182"/>
      <c r="O67" s="183"/>
      <c r="P67" s="412"/>
      <c r="Q67" s="413"/>
      <c r="S67" s="147"/>
      <c r="T67" s="147"/>
    </row>
    <row r="68" spans="1:20" s="271" customFormat="1" ht="12.75" customHeight="1" x14ac:dyDescent="0.2">
      <c r="A68" s="276">
        <v>57</v>
      </c>
      <c r="B68" s="177"/>
      <c r="C68" s="177"/>
      <c r="D68" s="177"/>
      <c r="E68" s="347"/>
      <c r="F68" s="347"/>
      <c r="G68" s="178"/>
      <c r="H68" s="178"/>
      <c r="I68" s="353"/>
      <c r="J68" s="353"/>
      <c r="K68" s="180"/>
      <c r="L68" s="179"/>
      <c r="M68" s="181"/>
      <c r="N68" s="182"/>
      <c r="O68" s="183"/>
      <c r="P68" s="412"/>
      <c r="Q68" s="413"/>
      <c r="S68" s="147"/>
      <c r="T68" s="147"/>
    </row>
    <row r="69" spans="1:20" s="271" customFormat="1" ht="12.75" customHeight="1" x14ac:dyDescent="0.2">
      <c r="A69" s="276">
        <v>58</v>
      </c>
      <c r="B69" s="177"/>
      <c r="C69" s="177"/>
      <c r="D69" s="177"/>
      <c r="E69" s="347"/>
      <c r="F69" s="347"/>
      <c r="G69" s="178"/>
      <c r="H69" s="178"/>
      <c r="I69" s="353"/>
      <c r="J69" s="353"/>
      <c r="K69" s="180"/>
      <c r="L69" s="179"/>
      <c r="M69" s="181"/>
      <c r="N69" s="182"/>
      <c r="O69" s="183"/>
      <c r="P69" s="412"/>
      <c r="Q69" s="413"/>
      <c r="S69" s="147"/>
      <c r="T69" s="147"/>
    </row>
  </sheetData>
  <sheetProtection password="8DFF" sheet="1" objects="1" scenarios="1"/>
  <protectedRanges>
    <protectedRange sqref="Q4 R5 Q12:Q69" name="Intervalo2"/>
    <protectedRange sqref="B4:O4 B12:O69" name="Intervalo1"/>
  </protectedRanges>
  <autoFilter ref="B11:Q11"/>
  <mergeCells count="15">
    <mergeCell ref="E6:J6"/>
    <mergeCell ref="D1:J1"/>
    <mergeCell ref="A10:A11"/>
    <mergeCell ref="H8:J8"/>
    <mergeCell ref="G10:H10"/>
    <mergeCell ref="I10:M10"/>
    <mergeCell ref="B2:Q2"/>
    <mergeCell ref="P6:Q6"/>
    <mergeCell ref="N10:O10"/>
    <mergeCell ref="B10:D10"/>
    <mergeCell ref="B9:F9"/>
    <mergeCell ref="H9:J9"/>
    <mergeCell ref="N9:P9"/>
    <mergeCell ref="E10:F10"/>
    <mergeCell ref="P10:Q10"/>
  </mergeCells>
  <conditionalFormatting sqref="P4">
    <cfRule type="expression" dxfId="20" priority="113" stopIfTrue="1">
      <formula>O4&lt;&gt;M4</formula>
    </cfRule>
  </conditionalFormatting>
  <conditionalFormatting sqref="P6">
    <cfRule type="expression" dxfId="19" priority="97" stopIfTrue="1">
      <formula>ISBLANK(P6)</formula>
    </cfRule>
  </conditionalFormatting>
  <conditionalFormatting sqref="B4:O4">
    <cfRule type="expression" dxfId="18" priority="27">
      <formula>B4=""</formula>
    </cfRule>
  </conditionalFormatting>
  <conditionalFormatting sqref="P12:P69">
    <cfRule type="expression" dxfId="17" priority="2" stopIfTrue="1">
      <formula>O12&lt;&gt;M12</formula>
    </cfRule>
  </conditionalFormatting>
  <conditionalFormatting sqref="B12:O69">
    <cfRule type="expression" dxfId="16" priority="1">
      <formula>B12=""</formula>
    </cfRule>
  </conditionalFormatting>
  <printOptions horizontalCentered="1"/>
  <pageMargins left="0.19685039370078741" right="0.19685039370078741" top="0.39370078740157483" bottom="1.1811023622047245" header="0.19685039370078741" footer="0.39370078740157483"/>
  <pageSetup paperSize="9" scale="60" fitToHeight="100" orientation="landscape" blackAndWhite="1" horizontalDpi="300" verticalDpi="300" r:id="rId1"/>
  <headerFooter alignWithMargins="0">
    <oddFooter xml:space="preserve">&amp;C
Página &amp;P de &amp;N      &amp;"Arial,Negrito"&amp;14      &amp;R&amp;"Arial,Negrito"&amp;12Carimbo e Assinatura do Resp. pela Empresa&amp;U &amp;U &amp;"Arial,Normal"                
&amp;10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">
    <pageSetUpPr fitToPage="1"/>
  </sheetPr>
  <dimension ref="A1:H29"/>
  <sheetViews>
    <sheetView showGridLines="0" zoomScale="85" zoomScaleNormal="85" workbookViewId="0"/>
  </sheetViews>
  <sheetFormatPr defaultRowHeight="12.75" x14ac:dyDescent="0.2"/>
  <cols>
    <col min="2" max="2" width="15.140625" customWidth="1"/>
    <col min="3" max="3" width="13.7109375" customWidth="1"/>
    <col min="4" max="4" width="57.140625" customWidth="1"/>
    <col min="5" max="5" width="24.5703125" customWidth="1"/>
    <col min="6" max="6" width="23.85546875" customWidth="1"/>
    <col min="7" max="7" width="23" customWidth="1"/>
    <col min="8" max="8" width="5.7109375" customWidth="1"/>
  </cols>
  <sheetData>
    <row r="1" spans="1:8" x14ac:dyDescent="0.2">
      <c r="A1" s="202"/>
      <c r="B1" s="203"/>
      <c r="C1" s="204"/>
      <c r="D1" s="204"/>
      <c r="E1" s="204"/>
      <c r="F1" s="204"/>
      <c r="G1" s="204"/>
      <c r="H1" s="205"/>
    </row>
    <row r="2" spans="1:8" ht="15" x14ac:dyDescent="0.25">
      <c r="A2" s="202"/>
      <c r="B2" s="206"/>
      <c r="C2" s="207" t="s">
        <v>235</v>
      </c>
      <c r="D2" s="208"/>
      <c r="E2" s="208"/>
      <c r="F2" s="208"/>
      <c r="G2" s="208"/>
      <c r="H2" s="209"/>
    </row>
    <row r="3" spans="1:8" ht="28.5" customHeight="1" thickBot="1" x14ac:dyDescent="0.25">
      <c r="A3" s="202"/>
      <c r="B3" s="210"/>
      <c r="C3" s="211"/>
      <c r="D3" s="211"/>
      <c r="E3" s="211"/>
      <c r="F3" s="211"/>
      <c r="G3" s="211"/>
      <c r="H3" s="212"/>
    </row>
    <row r="4" spans="1:8" ht="13.5" thickBot="1" x14ac:dyDescent="0.25">
      <c r="A4" s="213"/>
      <c r="B4" s="202"/>
      <c r="C4" s="202"/>
      <c r="D4" s="202"/>
      <c r="E4" s="202"/>
      <c r="F4" s="202"/>
      <c r="G4" s="202"/>
      <c r="H4" s="202"/>
    </row>
    <row r="5" spans="1:8" ht="13.5" thickBot="1" x14ac:dyDescent="0.25">
      <c r="A5" s="202"/>
      <c r="C5" s="613" t="str">
        <f>'Mapa Comprovação'!B7</f>
        <v>Empresa:</v>
      </c>
      <c r="D5" s="614"/>
      <c r="E5" s="613" t="str">
        <f>'Mapa Comprovação'!L7&amp;" "&amp;TEXT('Mapa Comprovação'!M7,"dd/mm/aa")&amp;" a "&amp;TEXT('Mapa Comprovação'!O7,"dd/mm/aa")</f>
        <v>Período: 00/01/00 a 00/01/00</v>
      </c>
      <c r="F5" s="614"/>
      <c r="G5" s="214" t="str">
        <f>'Mapa Comprovação'!G7</f>
        <v xml:space="preserve">Parcela: </v>
      </c>
      <c r="H5" s="215"/>
    </row>
    <row r="8" spans="1:8" ht="13.5" thickBot="1" x14ac:dyDescent="0.25"/>
    <row r="9" spans="1:8" ht="16.5" thickBot="1" x14ac:dyDescent="0.25">
      <c r="C9" s="615" t="s">
        <v>208</v>
      </c>
      <c r="D9" s="616"/>
      <c r="E9" s="617" t="s">
        <v>209</v>
      </c>
      <c r="F9" s="618"/>
      <c r="G9" s="619"/>
    </row>
    <row r="10" spans="1:8" ht="13.5" thickBot="1" x14ac:dyDescent="0.25">
      <c r="B10" s="216"/>
      <c r="C10" s="217" t="s">
        <v>210</v>
      </c>
      <c r="D10" s="218" t="s">
        <v>9</v>
      </c>
      <c r="E10" s="217" t="s">
        <v>211</v>
      </c>
      <c r="F10" s="219" t="s">
        <v>212</v>
      </c>
      <c r="G10" s="220" t="s">
        <v>213</v>
      </c>
    </row>
    <row r="11" spans="1:8" x14ac:dyDescent="0.2">
      <c r="B11" s="221"/>
      <c r="C11" s="222">
        <f>Instruções!E32</f>
        <v>1</v>
      </c>
      <c r="D11" s="223" t="str">
        <f>Instruções!G32</f>
        <v>CONSTRUÇÕES CIVIS / INSTALAÇÕES</v>
      </c>
      <c r="E11" s="224">
        <f>SUMIF('Mapa Comprovação'!B:B,C11,'Mapa Comprovação'!O:O)</f>
        <v>0</v>
      </c>
      <c r="F11" s="225">
        <f>SUMIF('Mapa Comprovação'!B:B,C11,'Mapa Comprovação'!P:P)</f>
        <v>0</v>
      </c>
      <c r="G11" s="226">
        <f>E11-F11</f>
        <v>0</v>
      </c>
    </row>
    <row r="12" spans="1:8" x14ac:dyDescent="0.2">
      <c r="B12" s="221"/>
      <c r="C12" s="239">
        <f>Instruções!E33</f>
        <v>2</v>
      </c>
      <c r="D12" s="240" t="str">
        <f>Instruções!G33</f>
        <v>ESTUDOS E PROJETOS</v>
      </c>
      <c r="E12" s="227">
        <f>SUMIF('Mapa Comprovação'!B:B,C12,'Mapa Comprovação'!O:O)</f>
        <v>0</v>
      </c>
      <c r="F12" s="228">
        <f>SUMIF('Mapa Comprovação'!B:B,C12,'Mapa Comprovação'!P:P)</f>
        <v>0</v>
      </c>
      <c r="G12" s="229">
        <f t="shared" ref="G12:G24" si="0">E12-F12</f>
        <v>0</v>
      </c>
    </row>
    <row r="13" spans="1:8" x14ac:dyDescent="0.2">
      <c r="B13" s="221"/>
      <c r="C13" s="222">
        <f>Instruções!E34</f>
        <v>3</v>
      </c>
      <c r="D13" s="223" t="str">
        <f>Instruções!G34</f>
        <v>MÓVEIS E UTENSÍLIOS</v>
      </c>
      <c r="E13" s="224">
        <f>SUMIF('Mapa Comprovação'!B:B,C13,'Mapa Comprovação'!O:O)</f>
        <v>0</v>
      </c>
      <c r="F13" s="225">
        <f>SUMIF('Mapa Comprovação'!B:B,C13,'Mapa Comprovação'!P:P)</f>
        <v>0</v>
      </c>
      <c r="G13" s="226">
        <f t="shared" si="0"/>
        <v>0</v>
      </c>
    </row>
    <row r="14" spans="1:8" x14ac:dyDescent="0.2">
      <c r="B14" s="221"/>
      <c r="C14" s="239">
        <f>Instruções!E35</f>
        <v>4</v>
      </c>
      <c r="D14" s="240" t="str">
        <f>Instruções!G35</f>
        <v>MONTAGEM E INSTALAÇÕES ESPECIAIS</v>
      </c>
      <c r="E14" s="227">
        <f>SUMIF('Mapa Comprovação'!B:B,C14,'Mapa Comprovação'!O:O)</f>
        <v>0</v>
      </c>
      <c r="F14" s="228">
        <f>SUMIF('Mapa Comprovação'!B:B,C14,'Mapa Comprovação'!P:P)</f>
        <v>0</v>
      </c>
      <c r="G14" s="229">
        <f t="shared" si="0"/>
        <v>0</v>
      </c>
    </row>
    <row r="15" spans="1:8" x14ac:dyDescent="0.2">
      <c r="B15" s="221"/>
      <c r="C15" s="222">
        <f>Instruções!E36</f>
        <v>5</v>
      </c>
      <c r="D15" s="223" t="str">
        <f>Instruções!G36</f>
        <v>EQUIPAMENTO NACIONAL FINAMIZÁVEL</v>
      </c>
      <c r="E15" s="224">
        <f>SUMIF('Mapa Comprovação'!B:B,C15,'Mapa Comprovação'!O:O)</f>
        <v>0</v>
      </c>
      <c r="F15" s="225">
        <f>SUMIF('Mapa Comprovação'!B:B,C15,'Mapa Comprovação'!P:P)</f>
        <v>0</v>
      </c>
      <c r="G15" s="226">
        <f t="shared" si="0"/>
        <v>0</v>
      </c>
    </row>
    <row r="16" spans="1:8" x14ac:dyDescent="0.2">
      <c r="B16" s="221"/>
      <c r="C16" s="239">
        <f>Instruções!E37</f>
        <v>6</v>
      </c>
      <c r="D16" s="240" t="str">
        <f>Instruções!G37</f>
        <v>SOFTWARES</v>
      </c>
      <c r="E16" s="227">
        <f>SUMIF('Mapa Comprovação'!B:B,C16,'Mapa Comprovação'!O:O)</f>
        <v>0</v>
      </c>
      <c r="F16" s="228">
        <f>SUMIF('Mapa Comprovação'!B:B,C16,'Mapa Comprovação'!P:P)</f>
        <v>0</v>
      </c>
      <c r="G16" s="229">
        <f t="shared" si="0"/>
        <v>0</v>
      </c>
    </row>
    <row r="17" spans="2:7" x14ac:dyDescent="0.2">
      <c r="B17" s="221"/>
      <c r="C17" s="222">
        <f>Instruções!E38</f>
        <v>7</v>
      </c>
      <c r="D17" s="223" t="str">
        <f>Instruções!G38</f>
        <v>EQUIPAMENTO NÃO FINAMIZÁVEL</v>
      </c>
      <c r="E17" s="224">
        <f>SUMIF('Mapa Comprovação'!B:B,C17,'Mapa Comprovação'!O:O)</f>
        <v>0</v>
      </c>
      <c r="F17" s="225">
        <f>SUMIF('Mapa Comprovação'!B:B,C17,'Mapa Comprovação'!P:P)</f>
        <v>0</v>
      </c>
      <c r="G17" s="226">
        <f t="shared" si="0"/>
        <v>0</v>
      </c>
    </row>
    <row r="18" spans="2:7" x14ac:dyDescent="0.2">
      <c r="B18" s="221"/>
      <c r="C18" s="239">
        <f>Instruções!E39</f>
        <v>8</v>
      </c>
      <c r="D18" s="240" t="str">
        <f>Instruções!G39</f>
        <v>SERVIÇOS DE TERCEIROS</v>
      </c>
      <c r="E18" s="227">
        <f>SUMIF('Mapa Comprovação'!B:B,C18,'Mapa Comprovação'!O:O)</f>
        <v>0</v>
      </c>
      <c r="F18" s="228">
        <f>SUMIF('Mapa Comprovação'!B:B,C18,'Mapa Comprovação'!P:P)</f>
        <v>0</v>
      </c>
      <c r="G18" s="229">
        <f t="shared" si="0"/>
        <v>0</v>
      </c>
    </row>
    <row r="19" spans="2:7" x14ac:dyDescent="0.2">
      <c r="B19" s="221"/>
      <c r="C19" s="222">
        <f>Instruções!E40</f>
        <v>9</v>
      </c>
      <c r="D19" s="223" t="str">
        <f>Instruções!G40</f>
        <v>SERVIÇOS DE CONSULTORIA</v>
      </c>
      <c r="E19" s="224">
        <f>SUMIF('Mapa Comprovação'!B:B,C19,'Mapa Comprovação'!O:O)</f>
        <v>0</v>
      </c>
      <c r="F19" s="225">
        <f>SUMIF('Mapa Comprovação'!B:B,C19,'Mapa Comprovação'!P:P)</f>
        <v>0</v>
      </c>
      <c r="G19" s="226">
        <f t="shared" si="0"/>
        <v>0</v>
      </c>
    </row>
    <row r="20" spans="2:7" x14ac:dyDescent="0.2">
      <c r="B20" s="221"/>
      <c r="C20" s="239">
        <f>Instruções!E41</f>
        <v>10</v>
      </c>
      <c r="D20" s="240" t="str">
        <f>Instruções!G41</f>
        <v>MARKETING E COMERCIALIZAÇÃO</v>
      </c>
      <c r="E20" s="227">
        <f>SUMIF('Mapa Comprovação'!B:B,C20,'Mapa Comprovação'!O:O)</f>
        <v>0</v>
      </c>
      <c r="F20" s="228">
        <f>SUMIF('Mapa Comprovação'!B:B,C20,'Mapa Comprovação'!P:P)</f>
        <v>0</v>
      </c>
      <c r="G20" s="229">
        <f t="shared" si="0"/>
        <v>0</v>
      </c>
    </row>
    <row r="21" spans="2:7" x14ac:dyDescent="0.2">
      <c r="B21" s="221"/>
      <c r="C21" s="222">
        <f>Instruções!E42</f>
        <v>11</v>
      </c>
      <c r="D21" s="223" t="str">
        <f>Instruções!G42</f>
        <v>TREINAMENTO</v>
      </c>
      <c r="E21" s="224">
        <f>SUMIF('Mapa Comprovação'!B:B,C21,'Mapa Comprovação'!O:O)</f>
        <v>0</v>
      </c>
      <c r="F21" s="225">
        <f>SUMIF('Mapa Comprovação'!B:B,C21,'Mapa Comprovação'!P:P)</f>
        <v>0</v>
      </c>
      <c r="G21" s="226">
        <f t="shared" si="0"/>
        <v>0</v>
      </c>
    </row>
    <row r="22" spans="2:7" x14ac:dyDescent="0.2">
      <c r="B22" s="221"/>
      <c r="C22" s="239">
        <f>Instruções!E43</f>
        <v>12</v>
      </c>
      <c r="D22" s="240" t="str">
        <f>Instruções!G43</f>
        <v>MATÉRIA PRIMA P/ O PROJETO</v>
      </c>
      <c r="E22" s="227">
        <f>SUMIF('Mapa Comprovação'!B:B,C22,'Mapa Comprovação'!O:O)</f>
        <v>0</v>
      </c>
      <c r="F22" s="228">
        <f>SUMIF('Mapa Comprovação'!B:B,C22,'Mapa Comprovação'!P:P)</f>
        <v>0</v>
      </c>
      <c r="G22" s="229">
        <f t="shared" si="0"/>
        <v>0</v>
      </c>
    </row>
    <row r="23" spans="2:7" x14ac:dyDescent="0.2">
      <c r="B23" s="221"/>
      <c r="C23" s="222">
        <f>Instruções!E44</f>
        <v>13</v>
      </c>
      <c r="D23" s="223" t="str">
        <f>Instruções!G44</f>
        <v>EQUIPAMENTOS IMPORTADOS</v>
      </c>
      <c r="E23" s="224">
        <f>SUMIF('Mapa Comprovação'!B:B,C23,'Mapa Comprovação'!O:O)</f>
        <v>0</v>
      </c>
      <c r="F23" s="225">
        <f>SUMIF('Mapa Comprovação'!B:B,C23,'Mapa Comprovação'!P:P)</f>
        <v>0</v>
      </c>
      <c r="G23" s="226">
        <f t="shared" si="0"/>
        <v>0</v>
      </c>
    </row>
    <row r="24" spans="2:7" x14ac:dyDescent="0.2">
      <c r="B24" s="221"/>
      <c r="C24" s="239">
        <f>Instruções!E45</f>
        <v>14</v>
      </c>
      <c r="D24" s="240" t="str">
        <f>Instruções!G45</f>
        <v>OUTROS (ESPECIFICAR)</v>
      </c>
      <c r="E24" s="227">
        <f>SUMIF('Mapa Comprovação'!B:B,C24,'Mapa Comprovação'!O:O)</f>
        <v>0</v>
      </c>
      <c r="F24" s="228">
        <f>SUMIF('Mapa Comprovação'!B:B,C24,'Mapa Comprovação'!P:P)</f>
        <v>0</v>
      </c>
      <c r="G24" s="229">
        <f t="shared" si="0"/>
        <v>0</v>
      </c>
    </row>
    <row r="25" spans="2:7" x14ac:dyDescent="0.2">
      <c r="B25" s="221"/>
      <c r="C25" s="222" t="s">
        <v>224</v>
      </c>
      <c r="D25" s="223" t="s">
        <v>97</v>
      </c>
      <c r="E25" s="224">
        <f>SUM('Mapa Comprovação-Equipe Própria'!I:I)</f>
        <v>0</v>
      </c>
      <c r="F25" s="225">
        <f>SUM('Mapa Comprovação-Equipe Própria'!N:N)</f>
        <v>0</v>
      </c>
      <c r="G25" s="226">
        <f>E25-F25</f>
        <v>0</v>
      </c>
    </row>
    <row r="26" spans="2:7" ht="13.5" thickBot="1" x14ac:dyDescent="0.25">
      <c r="B26" s="221"/>
      <c r="C26" s="239" t="s">
        <v>225</v>
      </c>
      <c r="D26" s="240" t="s">
        <v>93</v>
      </c>
      <c r="E26" s="227">
        <f>SUM('Mapa Comprovação-Viagens'!O:O)</f>
        <v>0</v>
      </c>
      <c r="F26" s="228">
        <f>SUM('Mapa Comprovação-Viagens'!P:P)</f>
        <v>0</v>
      </c>
      <c r="G26" s="229">
        <f t="shared" ref="G26" si="1">E26-F26</f>
        <v>0</v>
      </c>
    </row>
    <row r="27" spans="2:7" ht="13.5" thickBot="1" x14ac:dyDescent="0.25">
      <c r="B27" s="230"/>
      <c r="C27" s="620" t="s">
        <v>214</v>
      </c>
      <c r="D27" s="621"/>
      <c r="E27" s="231">
        <f>SUM(E11:E26)</f>
        <v>0</v>
      </c>
      <c r="F27" s="232">
        <f>SUM(F11:F26)</f>
        <v>0</v>
      </c>
      <c r="G27" s="233">
        <f>SUM(G11:G26)</f>
        <v>0</v>
      </c>
    </row>
    <row r="28" spans="2:7" x14ac:dyDescent="0.2">
      <c r="D28" s="234" t="s">
        <v>215</v>
      </c>
      <c r="E28" s="321" t="e">
        <f>'Mapa Comprovação'!#REF!+'Mapa Comprovação-Viagens'!G9+'Mapa Comprovação-Equipe Própria'!D9</f>
        <v>#REF!</v>
      </c>
      <c r="F28" s="235" t="e">
        <f>'Mapa Comprovação'!#REF!+'Mapa Comprovação-Equipe Própria'!O9+'Mapa Comprovação-Viagens'!Q9</f>
        <v>#REF!</v>
      </c>
      <c r="G28" s="236" t="e">
        <f>'Mapa Comprovação'!#REF!+'Mapa Comprovação-Equipe Própria'!J9:K9+'Mapa Comprovação-Viagens'!K9</f>
        <v>#REF!</v>
      </c>
    </row>
    <row r="29" spans="2:7" x14ac:dyDescent="0.2">
      <c r="D29" s="237" t="s">
        <v>216</v>
      </c>
      <c r="E29" s="235" t="e">
        <f>E27-E28</f>
        <v>#REF!</v>
      </c>
      <c r="F29" s="235" t="e">
        <f>F27-F28</f>
        <v>#REF!</v>
      </c>
      <c r="G29" s="235" t="e">
        <f>G27-G28</f>
        <v>#REF!</v>
      </c>
    </row>
  </sheetData>
  <sheetProtection password="8DFF" sheet="1" objects="1" scenarios="1" selectLockedCells="1" selectUnlockedCells="1"/>
  <mergeCells count="5">
    <mergeCell ref="C5:D5"/>
    <mergeCell ref="E5:F5"/>
    <mergeCell ref="C9:D9"/>
    <mergeCell ref="E9:G9"/>
    <mergeCell ref="C27:D27"/>
  </mergeCells>
  <conditionalFormatting sqref="E28 G28">
    <cfRule type="cellIs" dxfId="15" priority="1" stopIfTrue="1" operator="notEqual">
      <formula>E27</formula>
    </cfRule>
  </conditionalFormatting>
  <conditionalFormatting sqref="D28 F28">
    <cfRule type="expression" dxfId="14" priority="2" stopIfTrue="1">
      <formula>$E$29+$F$29+$G$29&lt;&gt;0</formula>
    </cfRule>
  </conditionalFormatting>
  <conditionalFormatting sqref="D29:G29">
    <cfRule type="expression" dxfId="13" priority="3" stopIfTrue="1">
      <formula>$E$29+$F$29+$G$29&lt;&gt;0</formula>
    </cfRule>
  </conditionalFormatting>
  <pageMargins left="0.78740157499999996" right="0.78740157499999996" top="0.984251969" bottom="0.984251969" header="0.49212598499999999" footer="0.49212598499999999"/>
  <pageSetup paperSize="9" scale="76" orientation="landscape" r:id="rId1"/>
  <headerFooter alignWithMargins="0"/>
  <ignoredErrors>
    <ignoredError sqref="G28:G29" evalError="1"/>
  </ignoredErrors>
  <drawing r:id="rId2"/>
  <legacyDrawing r:id="rId3"/>
  <controls>
    <mc:AlternateContent xmlns:mc="http://schemas.openxmlformats.org/markup-compatibility/2006">
      <mc:Choice Requires="x14">
        <control shapeId="7175" r:id="rId4" name="CheckBox3">
          <controlPr autoLine="0" r:id="rId5">
            <anchor moveWithCells="1">
              <from>
                <xdr:col>5</xdr:col>
                <xdr:colOff>9525</xdr:colOff>
                <xdr:row>2</xdr:row>
                <xdr:rowOff>85725</xdr:rowOff>
              </from>
              <to>
                <xdr:col>5</xdr:col>
                <xdr:colOff>1381125</xdr:colOff>
                <xdr:row>2</xdr:row>
                <xdr:rowOff>333375</xdr:rowOff>
              </to>
            </anchor>
          </controlPr>
        </control>
      </mc:Choice>
      <mc:Fallback>
        <control shapeId="7175" r:id="rId4" name="CheckBox3"/>
      </mc:Fallback>
    </mc:AlternateContent>
    <mc:AlternateContent xmlns:mc="http://schemas.openxmlformats.org/markup-compatibility/2006">
      <mc:Choice Requires="x14">
        <control shapeId="7174" r:id="rId6" name="CheckBox2">
          <controlPr autoLine="0" r:id="rId7">
            <anchor moveWithCells="1">
              <from>
                <xdr:col>5</xdr:col>
                <xdr:colOff>9525</xdr:colOff>
                <xdr:row>1</xdr:row>
                <xdr:rowOff>57150</xdr:rowOff>
              </from>
              <to>
                <xdr:col>5</xdr:col>
                <xdr:colOff>1381125</xdr:colOff>
                <xdr:row>2</xdr:row>
                <xdr:rowOff>114300</xdr:rowOff>
              </to>
            </anchor>
          </controlPr>
        </control>
      </mc:Choice>
      <mc:Fallback>
        <control shapeId="7174" r:id="rId6" name="CheckBox2"/>
      </mc:Fallback>
    </mc:AlternateContent>
    <mc:AlternateContent xmlns:mc="http://schemas.openxmlformats.org/markup-compatibility/2006">
      <mc:Choice Requires="x14">
        <control shapeId="7172" r:id="rId8" name="CheckBox1">
          <controlPr autoLine="0" r:id="rId9">
            <anchor>
              <from>
                <xdr:col>5</xdr:col>
                <xdr:colOff>9525</xdr:colOff>
                <xdr:row>0</xdr:row>
                <xdr:rowOff>0</xdr:rowOff>
              </from>
              <to>
                <xdr:col>5</xdr:col>
                <xdr:colOff>1381125</xdr:colOff>
                <xdr:row>1</xdr:row>
                <xdr:rowOff>85725</xdr:rowOff>
              </to>
            </anchor>
          </controlPr>
        </control>
      </mc:Choice>
      <mc:Fallback>
        <control shapeId="7172" r:id="rId8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16</vt:i4>
      </vt:variant>
    </vt:vector>
  </HeadingPairs>
  <TitlesOfParts>
    <vt:vector size="23" baseType="lpstr">
      <vt:lpstr>Instruções</vt:lpstr>
      <vt:lpstr>Instrução Equipe Própria</vt:lpstr>
      <vt:lpstr>Exemplo Preenchimento Mapa</vt:lpstr>
      <vt:lpstr>Mapa Comprovação</vt:lpstr>
      <vt:lpstr>Mapa Comprovação-Equipe Própria</vt:lpstr>
      <vt:lpstr>Mapa Comprovação-Viagens</vt:lpstr>
      <vt:lpstr>Resumo da Comprovação</vt:lpstr>
      <vt:lpstr>Instruções!_Toc468375906</vt:lpstr>
      <vt:lpstr>'Exemplo Preenchimento Mapa'!Area_de_impressao</vt:lpstr>
      <vt:lpstr>casos1</vt:lpstr>
      <vt:lpstr>casos1x</vt:lpstr>
      <vt:lpstr>Casos2</vt:lpstr>
      <vt:lpstr>casos21</vt:lpstr>
      <vt:lpstr>Casos22</vt:lpstr>
      <vt:lpstr>casos2x</vt:lpstr>
      <vt:lpstr>casos3</vt:lpstr>
      <vt:lpstr>casos4</vt:lpstr>
      <vt:lpstr>equipe_propria</vt:lpstr>
      <vt:lpstr>sumario</vt:lpstr>
      <vt:lpstr>'Exemplo Preenchimento Mapa'!Titulos_de_impressao</vt:lpstr>
      <vt:lpstr>'Mapa Comprovação'!Titulos_de_impressao</vt:lpstr>
      <vt:lpstr>'Mapa Comprovação-Equipe Própria'!Titulos_de_impressao</vt:lpstr>
      <vt:lpstr>'Mapa Comprovação-Viagens'!Titulos_de_impressao</vt:lpstr>
    </vt:vector>
  </TitlesOfParts>
  <Company>BRDE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tiago.pesch</dc:creator>
  <cp:lastModifiedBy>Pedro Henrique Piccoli Richetti</cp:lastModifiedBy>
  <cp:lastPrinted>2017-03-08T15:56:11Z</cp:lastPrinted>
  <dcterms:created xsi:type="dcterms:W3CDTF">2007-01-31T20:31:15Z</dcterms:created>
  <dcterms:modified xsi:type="dcterms:W3CDTF">2018-07-06T15:58:22Z</dcterms:modified>
</cp:coreProperties>
</file>